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健\マイドキュメンツ\"/>
    </mc:Choice>
  </mc:AlternateContent>
  <bookViews>
    <workbookView xWindow="0" yWindow="0" windowWidth="23040" windowHeight="8292" firstSheet="2" activeTab="7"/>
  </bookViews>
  <sheets>
    <sheet name="3年の部_対戦表" sheetId="12" r:id="rId1"/>
    <sheet name="3年の部_時程表" sheetId="13" r:id="rId2"/>
    <sheet name="４年の部_対戦表" sheetId="16" r:id="rId3"/>
    <sheet name="４年の部_時程表" sheetId="17" r:id="rId4"/>
    <sheet name="5年の部_対戦表" sheetId="14" r:id="rId5"/>
    <sheet name="5年の部_時程表" sheetId="15" r:id="rId6"/>
    <sheet name="６年の部_対戦表 " sheetId="18" r:id="rId7"/>
    <sheet name="６年の部_時程表 " sheetId="19" r:id="rId8"/>
  </sheets>
  <definedNames>
    <definedName name="GroupTitle" localSheetId="0">'3年の部_対戦表'!$A$10</definedName>
    <definedName name="GroupTitle" localSheetId="2">'４年の部_対戦表'!$A$10</definedName>
    <definedName name="GroupTitle" localSheetId="4">'5年の部_対戦表'!$A$10</definedName>
    <definedName name="GroupTitle" localSheetId="6">'６年の部_対戦表 '!$A$10</definedName>
    <definedName name="_xlnm.Print_Area" localSheetId="3">'４年の部_時程表'!$A$1:$Z$61</definedName>
    <definedName name="_xlnm.Print_Area" localSheetId="2">'４年の部_対戦表'!$A$1:$Y$80</definedName>
    <definedName name="_xlnm.Print_Area" localSheetId="7">'６年の部_時程表 '!$A$1:$Z$61</definedName>
    <definedName name="_xlnm.Print_Area" localSheetId="6">'６年の部_対戦表 '!$A$1:$Y$80</definedName>
    <definedName name="TnmtTitle" localSheetId="0">'3年の部_対戦表'!$49:$52</definedName>
    <definedName name="TnmtTitle" localSheetId="2">'４年の部_対戦表'!$41:$44</definedName>
    <definedName name="TnmtTitle" localSheetId="4">'5年の部_対戦表'!$49:$52</definedName>
    <definedName name="TnmtTitle" localSheetId="6">'６年の部_対戦表 '!$41:$44</definedName>
  </definedNames>
  <calcPr calcId="171027" concurrentCalc="0"/>
</workbook>
</file>

<file path=xl/calcChain.xml><?xml version="1.0" encoding="utf-8"?>
<calcChain xmlns="http://schemas.openxmlformats.org/spreadsheetml/2006/main">
  <c r="N13" i="19" l="1"/>
  <c r="B13" i="19"/>
  <c r="A49" i="18"/>
  <c r="T29" i="18"/>
  <c r="S29" i="18"/>
  <c r="M24" i="18"/>
  <c r="D26" i="18"/>
  <c r="F26" i="18"/>
  <c r="M26" i="18"/>
  <c r="D28" i="18"/>
  <c r="F28" i="18"/>
  <c r="G28" i="18"/>
  <c r="I28" i="18"/>
  <c r="M28" i="18"/>
  <c r="X14" i="18"/>
  <c r="N28" i="18"/>
  <c r="O28" i="18"/>
  <c r="P28" i="18"/>
  <c r="X20" i="18"/>
  <c r="N24" i="18"/>
  <c r="O24" i="18"/>
  <c r="P24" i="18"/>
  <c r="X16" i="18"/>
  <c r="N26" i="18"/>
  <c r="O26" i="18"/>
  <c r="P26" i="18"/>
  <c r="X18" i="18"/>
  <c r="Q28" i="18"/>
  <c r="X27" i="18"/>
  <c r="T27" i="18"/>
  <c r="S27" i="18"/>
  <c r="Q26" i="18"/>
  <c r="X25" i="18"/>
  <c r="T25" i="18"/>
  <c r="S25" i="18"/>
  <c r="Q24" i="18"/>
  <c r="X23" i="18"/>
  <c r="J22" i="18"/>
  <c r="G22" i="18"/>
  <c r="D22" i="18"/>
  <c r="T20" i="18"/>
  <c r="S20" i="18"/>
  <c r="D19" i="18"/>
  <c r="N19" i="18"/>
  <c r="F19" i="18"/>
  <c r="O19" i="18"/>
  <c r="P19" i="18"/>
  <c r="M19" i="18"/>
  <c r="T18" i="18"/>
  <c r="S18" i="18"/>
  <c r="D17" i="18"/>
  <c r="N17" i="18"/>
  <c r="F17" i="18"/>
  <c r="O17" i="18"/>
  <c r="P17" i="18"/>
  <c r="M17" i="18"/>
  <c r="T16" i="18"/>
  <c r="S16" i="18"/>
  <c r="N15" i="18"/>
  <c r="O15" i="18"/>
  <c r="P15" i="18"/>
  <c r="M15" i="18"/>
  <c r="J13" i="18"/>
  <c r="G13" i="18"/>
  <c r="D13" i="18"/>
  <c r="N13" i="17"/>
  <c r="B13" i="17"/>
  <c r="A49" i="16"/>
  <c r="N37" i="16"/>
  <c r="O37" i="16"/>
  <c r="P37" i="16"/>
  <c r="M37" i="16"/>
  <c r="D35" i="16"/>
  <c r="N35" i="16"/>
  <c r="F35" i="16"/>
  <c r="O35" i="16"/>
  <c r="P35" i="16"/>
  <c r="M35" i="16"/>
  <c r="N33" i="16"/>
  <c r="O33" i="16"/>
  <c r="P33" i="16"/>
  <c r="M33" i="16"/>
  <c r="J31" i="16"/>
  <c r="G31" i="16"/>
  <c r="D31" i="16"/>
  <c r="T29" i="16"/>
  <c r="S29" i="16"/>
  <c r="M24" i="16"/>
  <c r="D26" i="16"/>
  <c r="F26" i="16"/>
  <c r="M26" i="16"/>
  <c r="D28" i="16"/>
  <c r="F28" i="16"/>
  <c r="G28" i="16"/>
  <c r="I28" i="16"/>
  <c r="M28" i="16"/>
  <c r="X14" i="16"/>
  <c r="N28" i="16"/>
  <c r="O28" i="16"/>
  <c r="P28" i="16"/>
  <c r="X20" i="16"/>
  <c r="N24" i="16"/>
  <c r="O24" i="16"/>
  <c r="P24" i="16"/>
  <c r="X16" i="16"/>
  <c r="N26" i="16"/>
  <c r="O26" i="16"/>
  <c r="P26" i="16"/>
  <c r="X18" i="16"/>
  <c r="Q28" i="16"/>
  <c r="X27" i="16"/>
  <c r="T27" i="16"/>
  <c r="S27" i="16"/>
  <c r="Q26" i="16"/>
  <c r="X25" i="16"/>
  <c r="T25" i="16"/>
  <c r="S25" i="16"/>
  <c r="Q24" i="16"/>
  <c r="X23" i="16"/>
  <c r="J22" i="16"/>
  <c r="G22" i="16"/>
  <c r="D22" i="16"/>
  <c r="T20" i="16"/>
  <c r="S20" i="16"/>
  <c r="D19" i="16"/>
  <c r="G19" i="16"/>
  <c r="N19" i="16"/>
  <c r="F19" i="16"/>
  <c r="I19" i="16"/>
  <c r="O19" i="16"/>
  <c r="P19" i="16"/>
  <c r="M19" i="16"/>
  <c r="T18" i="16"/>
  <c r="S18" i="16"/>
  <c r="D17" i="16"/>
  <c r="N17" i="16"/>
  <c r="F17" i="16"/>
  <c r="O17" i="16"/>
  <c r="P17" i="16"/>
  <c r="M17" i="16"/>
  <c r="T16" i="16"/>
  <c r="S16" i="16"/>
  <c r="N15" i="16"/>
  <c r="O15" i="16"/>
  <c r="P15" i="16"/>
  <c r="M15" i="16"/>
  <c r="J13" i="16"/>
  <c r="G13" i="16"/>
  <c r="N13" i="15"/>
  <c r="B13" i="15"/>
  <c r="C74" i="14"/>
  <c r="C70" i="14"/>
  <c r="C66" i="14"/>
  <c r="C62" i="14"/>
  <c r="C58" i="14"/>
  <c r="C54" i="14"/>
  <c r="A49" i="14"/>
  <c r="D37" i="14"/>
  <c r="F37" i="14"/>
  <c r="G37" i="14"/>
  <c r="I37" i="14"/>
  <c r="M37" i="14"/>
  <c r="N37" i="14"/>
  <c r="O37" i="14"/>
  <c r="P37" i="14"/>
  <c r="X37" i="14"/>
  <c r="T37" i="14"/>
  <c r="S37" i="14"/>
  <c r="M33" i="14"/>
  <c r="D35" i="14"/>
  <c r="F35" i="14"/>
  <c r="M35" i="14"/>
  <c r="X31" i="14"/>
  <c r="N33" i="14"/>
  <c r="O33" i="14"/>
  <c r="P33" i="14"/>
  <c r="X33" i="14"/>
  <c r="N35" i="14"/>
  <c r="O35" i="14"/>
  <c r="P35" i="14"/>
  <c r="X35" i="14"/>
  <c r="Q37" i="14"/>
  <c r="T35" i="14"/>
  <c r="S35" i="14"/>
  <c r="Q35" i="14"/>
  <c r="T33" i="14"/>
  <c r="S33" i="14"/>
  <c r="Q33" i="14"/>
  <c r="J31" i="14"/>
  <c r="G31" i="14"/>
  <c r="D31" i="14"/>
  <c r="D28" i="14"/>
  <c r="F28" i="14"/>
  <c r="G28" i="14"/>
  <c r="I28" i="14"/>
  <c r="M28" i="14"/>
  <c r="N28" i="14"/>
  <c r="O28" i="14"/>
  <c r="P28" i="14"/>
  <c r="X28" i="14"/>
  <c r="T28" i="14"/>
  <c r="S28" i="14"/>
  <c r="M24" i="14"/>
  <c r="D26" i="14"/>
  <c r="F26" i="14"/>
  <c r="M26" i="14"/>
  <c r="X22" i="14"/>
  <c r="N24" i="14"/>
  <c r="O24" i="14"/>
  <c r="P24" i="14"/>
  <c r="X24" i="14"/>
  <c r="N26" i="14"/>
  <c r="O26" i="14"/>
  <c r="P26" i="14"/>
  <c r="X26" i="14"/>
  <c r="Q28" i="14"/>
  <c r="T26" i="14"/>
  <c r="S26" i="14"/>
  <c r="Q26" i="14"/>
  <c r="T24" i="14"/>
  <c r="S24" i="14"/>
  <c r="Q24" i="14"/>
  <c r="J22" i="14"/>
  <c r="G22" i="14"/>
  <c r="D22" i="14"/>
  <c r="D19" i="14"/>
  <c r="F19" i="14"/>
  <c r="G19" i="14"/>
  <c r="I19" i="14"/>
  <c r="M19" i="14"/>
  <c r="N19" i="14"/>
  <c r="O19" i="14"/>
  <c r="P19" i="14"/>
  <c r="X19" i="14"/>
  <c r="T19" i="14"/>
  <c r="S19" i="14"/>
  <c r="M15" i="14"/>
  <c r="D17" i="14"/>
  <c r="F17" i="14"/>
  <c r="M17" i="14"/>
  <c r="X13" i="14"/>
  <c r="N15" i="14"/>
  <c r="O15" i="14"/>
  <c r="P15" i="14"/>
  <c r="X15" i="14"/>
  <c r="N17" i="14"/>
  <c r="O17" i="14"/>
  <c r="P17" i="14"/>
  <c r="X17" i="14"/>
  <c r="Q19" i="14"/>
  <c r="T17" i="14"/>
  <c r="S17" i="14"/>
  <c r="Q17" i="14"/>
  <c r="T15" i="14"/>
  <c r="S15" i="14"/>
  <c r="Q15" i="14"/>
  <c r="J13" i="14"/>
  <c r="G13" i="14"/>
  <c r="D13" i="14"/>
  <c r="N13" i="13"/>
  <c r="B13" i="13"/>
  <c r="C74" i="12"/>
  <c r="C70" i="12"/>
  <c r="C66" i="12"/>
  <c r="C62" i="12"/>
  <c r="C58" i="12"/>
  <c r="C54" i="12"/>
  <c r="A49" i="12"/>
  <c r="D37" i="12"/>
  <c r="F37" i="12"/>
  <c r="G37" i="12"/>
  <c r="I37" i="12"/>
  <c r="M37" i="12"/>
  <c r="N37" i="12"/>
  <c r="O37" i="12"/>
  <c r="P37" i="12"/>
  <c r="X37" i="12"/>
  <c r="T37" i="12"/>
  <c r="S37" i="12"/>
  <c r="M33" i="12"/>
  <c r="D35" i="12"/>
  <c r="F35" i="12"/>
  <c r="M35" i="12"/>
  <c r="X31" i="12"/>
  <c r="N33" i="12"/>
  <c r="O33" i="12"/>
  <c r="P33" i="12"/>
  <c r="X33" i="12"/>
  <c r="N35" i="12"/>
  <c r="O35" i="12"/>
  <c r="P35" i="12"/>
  <c r="X35" i="12"/>
  <c r="Q37" i="12"/>
  <c r="T35" i="12"/>
  <c r="S35" i="12"/>
  <c r="Q35" i="12"/>
  <c r="T33" i="12"/>
  <c r="S33" i="12"/>
  <c r="Q33" i="12"/>
  <c r="J31" i="12"/>
  <c r="G31" i="12"/>
  <c r="D31" i="12"/>
  <c r="D28" i="12"/>
  <c r="F28" i="12"/>
  <c r="G28" i="12"/>
  <c r="I28" i="12"/>
  <c r="M28" i="12"/>
  <c r="N28" i="12"/>
  <c r="O28" i="12"/>
  <c r="P28" i="12"/>
  <c r="X28" i="12"/>
  <c r="T28" i="12"/>
  <c r="S28" i="12"/>
  <c r="M24" i="12"/>
  <c r="D26" i="12"/>
  <c r="F26" i="12"/>
  <c r="M26" i="12"/>
  <c r="X22" i="12"/>
  <c r="N24" i="12"/>
  <c r="O24" i="12"/>
  <c r="P24" i="12"/>
  <c r="X24" i="12"/>
  <c r="N26" i="12"/>
  <c r="O26" i="12"/>
  <c r="P26" i="12"/>
  <c r="X26" i="12"/>
  <c r="Q28" i="12"/>
  <c r="T26" i="12"/>
  <c r="S26" i="12"/>
  <c r="Q26" i="12"/>
  <c r="T24" i="12"/>
  <c r="S24" i="12"/>
  <c r="Q24" i="12"/>
  <c r="J22" i="12"/>
  <c r="G22" i="12"/>
  <c r="D22" i="12"/>
  <c r="D19" i="12"/>
  <c r="F19" i="12"/>
  <c r="G19" i="12"/>
  <c r="I19" i="12"/>
  <c r="M19" i="12"/>
  <c r="N19" i="12"/>
  <c r="O19" i="12"/>
  <c r="P19" i="12"/>
  <c r="X19" i="12"/>
  <c r="T19" i="12"/>
  <c r="S19" i="12"/>
  <c r="M15" i="12"/>
  <c r="D17" i="12"/>
  <c r="F17" i="12"/>
  <c r="M17" i="12"/>
  <c r="X13" i="12"/>
  <c r="N15" i="12"/>
  <c r="O15" i="12"/>
  <c r="P15" i="12"/>
  <c r="X15" i="12"/>
  <c r="N17" i="12"/>
  <c r="O17" i="12"/>
  <c r="P17" i="12"/>
  <c r="X17" i="12"/>
  <c r="Q19" i="12"/>
  <c r="T17" i="12"/>
  <c r="S17" i="12"/>
  <c r="Q17" i="12"/>
  <c r="T15" i="12"/>
  <c r="S15" i="12"/>
  <c r="Q15" i="12"/>
  <c r="J13" i="12"/>
  <c r="G13" i="12"/>
  <c r="D13" i="12"/>
</calcChain>
</file>

<file path=xl/sharedStrings.xml><?xml version="1.0" encoding="utf-8"?>
<sst xmlns="http://schemas.openxmlformats.org/spreadsheetml/2006/main" count="768" uniqueCount="298">
  <si>
    <t>Match Information</t>
    <phoneticPr fontId="8"/>
  </si>
  <si>
    <t>時程表</t>
  </si>
  <si>
    <t>予選リーグ（15-5-15）</t>
  </si>
  <si>
    <t>第15回狛江市少年少女サッカー大会</t>
    <phoneticPr fontId="8"/>
  </si>
  <si>
    <t>試</t>
    <phoneticPr fontId="8"/>
  </si>
  <si>
    <t>キックオフ</t>
    <phoneticPr fontId="8"/>
  </si>
  <si>
    <t>ブロック</t>
    <phoneticPr fontId="8"/>
  </si>
  <si>
    <t>対戦カード</t>
    <rPh sb="0" eb="2">
      <t>タイセン</t>
    </rPh>
    <phoneticPr fontId="8"/>
  </si>
  <si>
    <t>主審</t>
    <rPh sb="0" eb="2">
      <t>シュシン</t>
    </rPh>
    <phoneticPr fontId="8"/>
  </si>
  <si>
    <t>4審</t>
    <rPh sb="1" eb="2">
      <t>シン</t>
    </rPh>
    <phoneticPr fontId="8"/>
  </si>
  <si>
    <t>グランド準備</t>
    <rPh sb="4" eb="6">
      <t>ジュンビ</t>
    </rPh>
    <phoneticPr fontId="8"/>
  </si>
  <si>
    <t>①両者</t>
    <rPh sb="1" eb="2">
      <t>リョウ</t>
    </rPh>
    <rPh sb="2" eb="3">
      <t>シャ</t>
    </rPh>
    <phoneticPr fontId="8"/>
  </si>
  <si>
    <t>-</t>
    <phoneticPr fontId="8"/>
  </si>
  <si>
    <t>②両者</t>
    <rPh sb="1" eb="3">
      <t>リョウシャ</t>
    </rPh>
    <phoneticPr fontId="8"/>
  </si>
  <si>
    <t>後審</t>
    <rPh sb="0" eb="1">
      <t>ウシ</t>
    </rPh>
    <rPh sb="1" eb="2">
      <t>シン</t>
    </rPh>
    <phoneticPr fontId="8"/>
  </si>
  <si>
    <t>後審</t>
  </si>
  <si>
    <t>試</t>
    <rPh sb="0" eb="1">
      <t>シ</t>
    </rPh>
    <phoneticPr fontId="8"/>
  </si>
  <si>
    <t>①勝者</t>
    <phoneticPr fontId="8"/>
  </si>
  <si>
    <t>決勝</t>
    <rPh sb="0" eb="2">
      <t>ケッショウ</t>
    </rPh>
    <phoneticPr fontId="8"/>
  </si>
  <si>
    <t>表彰式</t>
    <rPh sb="0" eb="2">
      <t>ヒョウショウ</t>
    </rPh>
    <rPh sb="2" eb="3">
      <t>シキ</t>
    </rPh>
    <phoneticPr fontId="8"/>
  </si>
  <si>
    <t>A</t>
  </si>
  <si>
    <t>3FC</t>
  </si>
  <si>
    <t>SCUDETTO-F</t>
  </si>
  <si>
    <t>B</t>
  </si>
  <si>
    <t>5FC</t>
  </si>
  <si>
    <t>SCUDETTO-E</t>
  </si>
  <si>
    <t>NWFC</t>
  </si>
  <si>
    <t>C</t>
  </si>
  <si>
    <t>KSC</t>
  </si>
  <si>
    <t>F.C.KOMA6</t>
  </si>
  <si>
    <t>1FC</t>
  </si>
  <si>
    <t>予選リーグ 組合せ＆対戦表</t>
    <rPh sb="0" eb="2">
      <t>ヨセン</t>
    </rPh>
    <phoneticPr fontId="3"/>
  </si>
  <si>
    <t>予選リーグ 結果</t>
    <rPh sb="0" eb="2">
      <t>ヨセン</t>
    </rPh>
    <rPh sb="6" eb="8">
      <t>ケッカ</t>
    </rPh>
    <phoneticPr fontId="3"/>
  </si>
  <si>
    <t>決勝トーナメント表</t>
  </si>
  <si>
    <t>優勝：　　　準優勝：　　　　3位：　　　　敢闘賞：</t>
    <rPh sb="0" eb="2">
      <t>ユウショウ</t>
    </rPh>
    <rPh sb="6" eb="9">
      <t>ジュンユウショウ</t>
    </rPh>
    <rPh sb="15" eb="16">
      <t>イ</t>
    </rPh>
    <rPh sb="21" eb="24">
      <t>カントウショウ</t>
    </rPh>
    <phoneticPr fontId="8"/>
  </si>
  <si>
    <t>1位</t>
    <rPh sb="1" eb="2">
      <t>イ</t>
    </rPh>
    <phoneticPr fontId="3"/>
  </si>
  <si>
    <t>2位</t>
    <rPh sb="1" eb="2">
      <t>イ</t>
    </rPh>
    <phoneticPr fontId="3"/>
  </si>
  <si>
    <t>3位</t>
    <rPh sb="1" eb="2">
      <t>イ</t>
    </rPh>
    <phoneticPr fontId="3"/>
  </si>
  <si>
    <t>1位組</t>
    <rPh sb="1" eb="2">
      <t>イ</t>
    </rPh>
    <rPh sb="2" eb="3">
      <t>グミ</t>
    </rPh>
    <phoneticPr fontId="3"/>
  </si>
  <si>
    <t>2位組</t>
    <rPh sb="1" eb="2">
      <t>イ</t>
    </rPh>
    <rPh sb="2" eb="3">
      <t>グミ</t>
    </rPh>
    <phoneticPr fontId="3"/>
  </si>
  <si>
    <t>③敗</t>
    <rPh sb="1" eb="2">
      <t>ハイ</t>
    </rPh>
    <phoneticPr fontId="8"/>
  </si>
  <si>
    <t>1位組1位</t>
    <phoneticPr fontId="8"/>
  </si>
  <si>
    <t>⑥</t>
    <phoneticPr fontId="8"/>
  </si>
  <si>
    <t>3位</t>
    <rPh sb="1" eb="2">
      <t>イ</t>
    </rPh>
    <phoneticPr fontId="8"/>
  </si>
  <si>
    <t>③</t>
    <phoneticPr fontId="8"/>
  </si>
  <si>
    <t>④敗</t>
    <rPh sb="1" eb="2">
      <t>ハイ</t>
    </rPh>
    <phoneticPr fontId="8"/>
  </si>
  <si>
    <t>①</t>
    <phoneticPr fontId="8"/>
  </si>
  <si>
    <t>2位組2位</t>
    <phoneticPr fontId="8"/>
  </si>
  <si>
    <t>⑦</t>
    <phoneticPr fontId="8"/>
  </si>
  <si>
    <t>優勝</t>
    <rPh sb="0" eb="2">
      <t>ユウショウ</t>
    </rPh>
    <phoneticPr fontId="8"/>
  </si>
  <si>
    <t>1位組3位</t>
    <phoneticPr fontId="8"/>
  </si>
  <si>
    <t>②</t>
    <phoneticPr fontId="8"/>
  </si>
  <si>
    <t>④</t>
    <phoneticPr fontId="8"/>
  </si>
  <si>
    <t>①敗</t>
    <rPh sb="1" eb="2">
      <t>ハイ</t>
    </rPh>
    <phoneticPr fontId="8"/>
  </si>
  <si>
    <t>⑤</t>
    <phoneticPr fontId="8"/>
  </si>
  <si>
    <t>1位組2位</t>
    <phoneticPr fontId="8"/>
  </si>
  <si>
    <t>②敗</t>
    <rPh sb="1" eb="2">
      <t>ハイ</t>
    </rPh>
    <phoneticPr fontId="8"/>
  </si>
  <si>
    <t>勝点</t>
    <rPh sb="0" eb="1">
      <t>カ</t>
    </rPh>
    <rPh sb="1" eb="2">
      <t>テン</t>
    </rPh>
    <phoneticPr fontId="8"/>
  </si>
  <si>
    <t>得点</t>
    <rPh sb="0" eb="2">
      <t>トクテン</t>
    </rPh>
    <phoneticPr fontId="8"/>
  </si>
  <si>
    <t>失点</t>
    <rPh sb="0" eb="2">
      <t>シッテン</t>
    </rPh>
    <phoneticPr fontId="8"/>
  </si>
  <si>
    <t>得失点</t>
    <rPh sb="0" eb="3">
      <t>トクシッテン</t>
    </rPh>
    <phoneticPr fontId="8"/>
  </si>
  <si>
    <t>順位</t>
    <rPh sb="0" eb="2">
      <t>ジュンイ</t>
    </rPh>
    <phoneticPr fontId="8"/>
  </si>
  <si>
    <t>-</t>
    <phoneticPr fontId="8"/>
  </si>
  <si>
    <t>Aブロック</t>
    <phoneticPr fontId="8"/>
  </si>
  <si>
    <t>Bブロック</t>
    <phoneticPr fontId="8"/>
  </si>
  <si>
    <t>Cブロック</t>
    <phoneticPr fontId="8"/>
  </si>
  <si>
    <t>KSC</t>
    <phoneticPr fontId="3"/>
  </si>
  <si>
    <t>狛江市民グラウンドA面</t>
    <rPh sb="0" eb="4">
      <t>コマエシミン</t>
    </rPh>
    <rPh sb="10" eb="11">
      <t>メン</t>
    </rPh>
    <phoneticPr fontId="8"/>
  </si>
  <si>
    <t>当番チーム：F.C.KOMA6</t>
    <rPh sb="0" eb="2">
      <t>トウバン</t>
    </rPh>
    <phoneticPr fontId="8"/>
  </si>
  <si>
    <t>当番チーム：F.C.KOMA6　　　</t>
    <rPh sb="0" eb="2">
      <t>トウバン</t>
    </rPh>
    <phoneticPr fontId="8"/>
  </si>
  <si>
    <t>2位組1位</t>
    <rPh sb="1" eb="2">
      <t>イ</t>
    </rPh>
    <rPh sb="2" eb="3">
      <t>グ</t>
    </rPh>
    <rPh sb="4" eb="5">
      <t>イ</t>
    </rPh>
    <phoneticPr fontId="8"/>
  </si>
  <si>
    <t>こだま</t>
  </si>
  <si>
    <t>②敗者</t>
    <phoneticPr fontId="8"/>
  </si>
  <si>
    <t>②勝者</t>
    <phoneticPr fontId="8"/>
  </si>
  <si>
    <t>狛江市民グラウンドB面</t>
    <rPh sb="0" eb="4">
      <t>コマエシミン</t>
    </rPh>
    <rPh sb="10" eb="11">
      <t>メン</t>
    </rPh>
    <phoneticPr fontId="8"/>
  </si>
  <si>
    <t>30分インターバル</t>
    <rPh sb="2" eb="3">
      <t>フン</t>
    </rPh>
    <phoneticPr fontId="3"/>
  </si>
  <si>
    <t>優勝：　　　                    準優勝：　　　                    　3位：　　　                    　敢闘賞：</t>
    <rPh sb="0" eb="2">
      <t>ユウショウ</t>
    </rPh>
    <rPh sb="26" eb="29">
      <t>ジュンユウショウ</t>
    </rPh>
    <rPh sb="55" eb="56">
      <t>イ</t>
    </rPh>
    <rPh sb="81" eb="84">
      <t>カントウショウ</t>
    </rPh>
    <phoneticPr fontId="8"/>
  </si>
  <si>
    <t>３０分インターバル</t>
    <rPh sb="2" eb="3">
      <t>フン</t>
    </rPh>
    <phoneticPr fontId="29"/>
  </si>
  <si>
    <t>３決</t>
    <rPh sb="1" eb="2">
      <t>ケツ</t>
    </rPh>
    <phoneticPr fontId="29"/>
  </si>
  <si>
    <t>①敗者</t>
    <rPh sb="1" eb="3">
      <t>ハイシャ</t>
    </rPh>
    <phoneticPr fontId="8"/>
  </si>
  <si>
    <t>②両者</t>
    <rPh sb="1" eb="2">
      <t>リョウ</t>
    </rPh>
    <rPh sb="2" eb="3">
      <t>シャ</t>
    </rPh>
    <phoneticPr fontId="8"/>
  </si>
  <si>
    <t>キックオフ</t>
    <phoneticPr fontId="8"/>
  </si>
  <si>
    <t>ブロック</t>
    <phoneticPr fontId="8"/>
  </si>
  <si>
    <t>試</t>
    <phoneticPr fontId="8"/>
  </si>
  <si>
    <t>６月１８日(日)</t>
    <rPh sb="6" eb="7">
      <t>ニチ</t>
    </rPh>
    <phoneticPr fontId="8"/>
  </si>
  <si>
    <t>当番チーム：こだま</t>
    <rPh sb="0" eb="2">
      <t>トウバン</t>
    </rPh>
    <phoneticPr fontId="8"/>
  </si>
  <si>
    <t>Ｂブロック1位</t>
    <rPh sb="6" eb="7">
      <t>イ</t>
    </rPh>
    <phoneticPr fontId="29"/>
  </si>
  <si>
    <t>Ａブロック3位</t>
    <rPh sb="6" eb="7">
      <t>イ</t>
    </rPh>
    <phoneticPr fontId="29"/>
  </si>
  <si>
    <t>Ｂブロック2位</t>
    <rPh sb="6" eb="7">
      <t>イ</t>
    </rPh>
    <phoneticPr fontId="29"/>
  </si>
  <si>
    <t>Ｂブロック3位</t>
    <rPh sb="6" eb="7">
      <t>イ</t>
    </rPh>
    <phoneticPr fontId="29"/>
  </si>
  <si>
    <t>Ａブロック2位</t>
    <rPh sb="6" eb="7">
      <t>イ</t>
    </rPh>
    <phoneticPr fontId="29"/>
  </si>
  <si>
    <t>Ａブロック1位</t>
    <rPh sb="6" eb="7">
      <t>イ</t>
    </rPh>
    <phoneticPr fontId="29"/>
  </si>
  <si>
    <t>優勝：　　　                    準優勝：　　　                    　3位：　　　　                    敢闘賞：</t>
    <rPh sb="0" eb="2">
      <t>ユウショウ</t>
    </rPh>
    <rPh sb="26" eb="29">
      <t>ジュンユウショウ</t>
    </rPh>
    <rPh sb="55" eb="56">
      <t>イ</t>
    </rPh>
    <rPh sb="81" eb="84">
      <t>カントウショウ</t>
    </rPh>
    <phoneticPr fontId="8"/>
  </si>
  <si>
    <t>狛江市民グラウンドＡ面</t>
    <rPh sb="0" eb="4">
      <t>コマエシミン</t>
    </rPh>
    <rPh sb="10" eb="11">
      <t>メン</t>
    </rPh>
    <phoneticPr fontId="8"/>
  </si>
  <si>
    <t>第15回狛江市少年少女サッカー大会</t>
    <phoneticPr fontId="8"/>
  </si>
  <si>
    <t>Match Information</t>
    <phoneticPr fontId="8"/>
  </si>
  <si>
    <t>3年の部：</t>
    <phoneticPr fontId="8"/>
  </si>
  <si>
    <t>Aブロック</t>
    <phoneticPr fontId="8"/>
  </si>
  <si>
    <t>3FC</t>
    <phoneticPr fontId="3"/>
  </si>
  <si>
    <t>SCUDETTO-F</t>
    <phoneticPr fontId="3"/>
  </si>
  <si>
    <t>NWFC</t>
    <phoneticPr fontId="3"/>
  </si>
  <si>
    <t>Bブロック</t>
    <phoneticPr fontId="8"/>
  </si>
  <si>
    <t>5FC</t>
    <phoneticPr fontId="3"/>
  </si>
  <si>
    <t>-</t>
    <phoneticPr fontId="8"/>
  </si>
  <si>
    <t>SCUDETTO-E</t>
    <phoneticPr fontId="3"/>
  </si>
  <si>
    <t>SCUDETTO-E</t>
    <phoneticPr fontId="3"/>
  </si>
  <si>
    <t>東京BIG</t>
    <phoneticPr fontId="3"/>
  </si>
  <si>
    <t>東京BIG</t>
    <phoneticPr fontId="3"/>
  </si>
  <si>
    <t>Cブロック</t>
    <phoneticPr fontId="8"/>
  </si>
  <si>
    <t>KSC</t>
    <phoneticPr fontId="3"/>
  </si>
  <si>
    <t>F.C.KOMA6</t>
    <phoneticPr fontId="3"/>
  </si>
  <si>
    <t>F.C.KOMA6</t>
    <phoneticPr fontId="3"/>
  </si>
  <si>
    <t>1FC</t>
    <phoneticPr fontId="3"/>
  </si>
  <si>
    <t>SCUDETTO-F</t>
    <phoneticPr fontId="3"/>
  </si>
  <si>
    <t>1位組1位</t>
    <phoneticPr fontId="8"/>
  </si>
  <si>
    <t>⑥</t>
    <phoneticPr fontId="8"/>
  </si>
  <si>
    <t>③</t>
    <phoneticPr fontId="8"/>
  </si>
  <si>
    <t>2位組2位</t>
    <phoneticPr fontId="8"/>
  </si>
  <si>
    <t>①</t>
    <phoneticPr fontId="8"/>
  </si>
  <si>
    <t>2位組3位</t>
    <phoneticPr fontId="8"/>
  </si>
  <si>
    <t>2位組3位</t>
    <phoneticPr fontId="8"/>
  </si>
  <si>
    <t>1位組3位</t>
    <phoneticPr fontId="8"/>
  </si>
  <si>
    <t>②</t>
    <phoneticPr fontId="8"/>
  </si>
  <si>
    <t>④</t>
    <phoneticPr fontId="8"/>
  </si>
  <si>
    <t>⑤</t>
    <phoneticPr fontId="8"/>
  </si>
  <si>
    <t>⑤</t>
    <phoneticPr fontId="8"/>
  </si>
  <si>
    <t>1位組2位</t>
    <phoneticPr fontId="8"/>
  </si>
  <si>
    <t>決勝トーナメント（15-5-15）</t>
    <phoneticPr fontId="3"/>
  </si>
  <si>
    <t>5月28日(日)</t>
    <phoneticPr fontId="8"/>
  </si>
  <si>
    <t>6月4日(日)</t>
    <phoneticPr fontId="8"/>
  </si>
  <si>
    <t>キックオフ</t>
    <phoneticPr fontId="8"/>
  </si>
  <si>
    <t>ブロック</t>
    <phoneticPr fontId="8"/>
  </si>
  <si>
    <t>F.C.KOMA6</t>
    <phoneticPr fontId="8"/>
  </si>
  <si>
    <t>-</t>
    <phoneticPr fontId="8"/>
  </si>
  <si>
    <t>SCUDETTO-E</t>
    <phoneticPr fontId="8"/>
  </si>
  <si>
    <t>SCUDETTO-E</t>
    <phoneticPr fontId="8"/>
  </si>
  <si>
    <t>3FC</t>
    <phoneticPr fontId="8"/>
  </si>
  <si>
    <t>SCUDETTO-F</t>
    <phoneticPr fontId="8"/>
  </si>
  <si>
    <t>後審</t>
    <phoneticPr fontId="8"/>
  </si>
  <si>
    <t>後審</t>
    <phoneticPr fontId="8"/>
  </si>
  <si>
    <t>東京BIG</t>
    <rPh sb="0" eb="2">
      <t>トウキョウ</t>
    </rPh>
    <phoneticPr fontId="8"/>
  </si>
  <si>
    <t>①勝者</t>
    <phoneticPr fontId="8"/>
  </si>
  <si>
    <t>東京BIG</t>
    <phoneticPr fontId="3"/>
  </si>
  <si>
    <t>1FC</t>
    <phoneticPr fontId="8"/>
  </si>
  <si>
    <t>②勝者</t>
    <phoneticPr fontId="8"/>
  </si>
  <si>
    <t>②勝者</t>
    <phoneticPr fontId="8"/>
  </si>
  <si>
    <t>①敗者</t>
    <phoneticPr fontId="8"/>
  </si>
  <si>
    <t>②敗者</t>
    <phoneticPr fontId="8"/>
  </si>
  <si>
    <t>③敗者</t>
    <phoneticPr fontId="8"/>
  </si>
  <si>
    <t>③敗者</t>
    <phoneticPr fontId="8"/>
  </si>
  <si>
    <t>④敗者</t>
    <phoneticPr fontId="8"/>
  </si>
  <si>
    <t>後審</t>
    <phoneticPr fontId="8"/>
  </si>
  <si>
    <t>-</t>
    <phoneticPr fontId="8"/>
  </si>
  <si>
    <t>5年の部：</t>
    <phoneticPr fontId="8"/>
  </si>
  <si>
    <t>Aブロック</t>
    <phoneticPr fontId="8"/>
  </si>
  <si>
    <t>-</t>
    <phoneticPr fontId="8"/>
  </si>
  <si>
    <t>Bブロック</t>
    <phoneticPr fontId="8"/>
  </si>
  <si>
    <t>Cブロック</t>
    <phoneticPr fontId="8"/>
  </si>
  <si>
    <t>5FC</t>
    <phoneticPr fontId="3"/>
  </si>
  <si>
    <t>-</t>
    <phoneticPr fontId="8"/>
  </si>
  <si>
    <t>こだま</t>
    <phoneticPr fontId="3"/>
  </si>
  <si>
    <t>SCUDETTO-F</t>
    <phoneticPr fontId="3"/>
  </si>
  <si>
    <t>東京BIG</t>
    <phoneticPr fontId="3"/>
  </si>
  <si>
    <t>SCUDETTO-E</t>
    <phoneticPr fontId="3"/>
  </si>
  <si>
    <t>KSC</t>
    <phoneticPr fontId="3"/>
  </si>
  <si>
    <t>1位組1位</t>
    <phoneticPr fontId="8"/>
  </si>
  <si>
    <t>第15回狛江市少年少女サッカー大会</t>
    <phoneticPr fontId="8"/>
  </si>
  <si>
    <t>5年の部：</t>
    <phoneticPr fontId="8"/>
  </si>
  <si>
    <t>決勝トーナメント（20-5-20）</t>
    <phoneticPr fontId="3"/>
  </si>
  <si>
    <t>5月28日(日)</t>
    <phoneticPr fontId="8"/>
  </si>
  <si>
    <t>6月4日(日)</t>
    <phoneticPr fontId="8"/>
  </si>
  <si>
    <t>-</t>
    <phoneticPr fontId="8"/>
  </si>
  <si>
    <t>こだま</t>
    <phoneticPr fontId="8"/>
  </si>
  <si>
    <t>東京BIG</t>
    <phoneticPr fontId="3"/>
  </si>
  <si>
    <t>SCUDETTO-F</t>
    <phoneticPr fontId="8"/>
  </si>
  <si>
    <t>後審</t>
    <phoneticPr fontId="8"/>
  </si>
  <si>
    <t>東京BIG</t>
    <phoneticPr fontId="8"/>
  </si>
  <si>
    <t>④敗者</t>
    <phoneticPr fontId="8"/>
  </si>
  <si>
    <t>C</t>
    <phoneticPr fontId="3"/>
  </si>
  <si>
    <t>4年の部：</t>
    <phoneticPr fontId="8"/>
  </si>
  <si>
    <t>Aブロック</t>
    <phoneticPr fontId="8"/>
  </si>
  <si>
    <t>ＮＷＦＣ</t>
    <phoneticPr fontId="29"/>
  </si>
  <si>
    <t>1FC-A</t>
    <phoneticPr fontId="29"/>
  </si>
  <si>
    <t>-</t>
    <phoneticPr fontId="8"/>
  </si>
  <si>
    <t>SCUDETTO-F</t>
    <phoneticPr fontId="29"/>
  </si>
  <si>
    <t>KOMA６</t>
    <phoneticPr fontId="29"/>
  </si>
  <si>
    <t>3ＦＣ</t>
    <phoneticPr fontId="29"/>
  </si>
  <si>
    <t>ＫＳＣ</t>
    <phoneticPr fontId="29"/>
  </si>
  <si>
    <t>1FC-Ｂ</t>
    <phoneticPr fontId="29"/>
  </si>
  <si>
    <t>５ＦＣ</t>
    <phoneticPr fontId="29"/>
  </si>
  <si>
    <t>SCUDETTO-Ｅ</t>
    <phoneticPr fontId="29"/>
  </si>
  <si>
    <t>３ＦＣ</t>
    <phoneticPr fontId="29"/>
  </si>
  <si>
    <t>ＳＣＵＤＥＴＴＯ－Ｅ</t>
    <phoneticPr fontId="29"/>
  </si>
  <si>
    <t>KSC</t>
    <phoneticPr fontId="29"/>
  </si>
  <si>
    <t>１ＦＣ－Ｂ</t>
    <phoneticPr fontId="29"/>
  </si>
  <si>
    <t>ＳＣＵＤＥＴＴＯ－Ｆ</t>
    <phoneticPr fontId="29"/>
  </si>
  <si>
    <t>NWFC</t>
    <phoneticPr fontId="29"/>
  </si>
  <si>
    <t>③</t>
    <phoneticPr fontId="8"/>
  </si>
  <si>
    <t>2位組2位</t>
    <phoneticPr fontId="8"/>
  </si>
  <si>
    <t>１ＦＣ－Ｂ</t>
    <phoneticPr fontId="29"/>
  </si>
  <si>
    <t>2位組3位</t>
    <phoneticPr fontId="8"/>
  </si>
  <si>
    <t>1位組3位</t>
    <phoneticPr fontId="8"/>
  </si>
  <si>
    <t>②</t>
    <phoneticPr fontId="8"/>
  </si>
  <si>
    <t>ＫＳＣ</t>
    <phoneticPr fontId="29"/>
  </si>
  <si>
    <t>④</t>
    <phoneticPr fontId="8"/>
  </si>
  <si>
    <t>決勝トーナメント（15-5-15）</t>
    <phoneticPr fontId="29"/>
  </si>
  <si>
    <t>６月１１日(日)</t>
    <phoneticPr fontId="8"/>
  </si>
  <si>
    <t>キックオフ</t>
    <phoneticPr fontId="8"/>
  </si>
  <si>
    <t>ブロック</t>
    <phoneticPr fontId="8"/>
  </si>
  <si>
    <t>Ａ</t>
    <phoneticPr fontId="29"/>
  </si>
  <si>
    <t>NWFC</t>
    <phoneticPr fontId="29"/>
  </si>
  <si>
    <t>20-0</t>
    <phoneticPr fontId="8"/>
  </si>
  <si>
    <t>１ＦＣ－Ａ</t>
    <phoneticPr fontId="29"/>
  </si>
  <si>
    <t>１ＦＣ－Ｂ</t>
    <phoneticPr fontId="29"/>
  </si>
  <si>
    <t>B</t>
    <phoneticPr fontId="29"/>
  </si>
  <si>
    <t>ＫＯＭＡ６</t>
    <phoneticPr fontId="29"/>
  </si>
  <si>
    <t>1-8</t>
    <phoneticPr fontId="29"/>
  </si>
  <si>
    <t>３ＦＣ</t>
    <phoneticPr fontId="29"/>
  </si>
  <si>
    <t>ＳＣＵＤＥＴＴＯ－Ｅ</t>
    <phoneticPr fontId="8"/>
  </si>
  <si>
    <t>-</t>
    <phoneticPr fontId="8"/>
  </si>
  <si>
    <t>ＫＳＣ</t>
    <phoneticPr fontId="8"/>
  </si>
  <si>
    <t>A</t>
    <phoneticPr fontId="29"/>
  </si>
  <si>
    <t>NWFC</t>
    <phoneticPr fontId="29"/>
  </si>
  <si>
    <t>10-0</t>
    <phoneticPr fontId="8"/>
  </si>
  <si>
    <t>ＳＣＵＤＥＴＴＯ－Ｆ</t>
    <phoneticPr fontId="29"/>
  </si>
  <si>
    <t>後審</t>
    <phoneticPr fontId="8"/>
  </si>
  <si>
    <t>B</t>
    <phoneticPr fontId="29"/>
  </si>
  <si>
    <t>ＫＯＭＡ６</t>
    <phoneticPr fontId="29"/>
  </si>
  <si>
    <t>2-5</t>
    <phoneticPr fontId="8"/>
  </si>
  <si>
    <t>後審</t>
    <phoneticPr fontId="8"/>
  </si>
  <si>
    <t>３ＦＣ</t>
    <phoneticPr fontId="8"/>
  </si>
  <si>
    <t>A</t>
    <phoneticPr fontId="29"/>
  </si>
  <si>
    <t>１ＦＣ－Ａ</t>
    <phoneticPr fontId="29"/>
  </si>
  <si>
    <t>0-7</t>
    <phoneticPr fontId="8"/>
  </si>
  <si>
    <t>ＳＣＵＤＥＴＴＯ－Ｆ</t>
    <phoneticPr fontId="29"/>
  </si>
  <si>
    <t>フレンドリー</t>
    <phoneticPr fontId="29"/>
  </si>
  <si>
    <t>３ＦＣ</t>
    <phoneticPr fontId="29"/>
  </si>
  <si>
    <t>3-2</t>
    <phoneticPr fontId="8"/>
  </si>
  <si>
    <t>後審</t>
    <phoneticPr fontId="8"/>
  </si>
  <si>
    <t>③敗者</t>
    <phoneticPr fontId="8"/>
  </si>
  <si>
    <t>-</t>
    <phoneticPr fontId="8"/>
  </si>
  <si>
    <t>④敗者</t>
    <phoneticPr fontId="8"/>
  </si>
  <si>
    <t>C</t>
    <phoneticPr fontId="29"/>
  </si>
  <si>
    <t>3-2</t>
    <phoneticPr fontId="8"/>
  </si>
  <si>
    <t>５ＦＣ</t>
    <phoneticPr fontId="29"/>
  </si>
  <si>
    <t>１ＦＣ－Ｂ</t>
    <phoneticPr fontId="29"/>
  </si>
  <si>
    <t>1-3</t>
    <phoneticPr fontId="29"/>
  </si>
  <si>
    <t>C</t>
    <phoneticPr fontId="29"/>
  </si>
  <si>
    <t>５ＦＣ</t>
    <phoneticPr fontId="29"/>
  </si>
  <si>
    <t>1-3</t>
    <phoneticPr fontId="8"/>
  </si>
  <si>
    <t>ＳＣＵＤＥＴＴＯ－Ｅ</t>
    <phoneticPr fontId="29"/>
  </si>
  <si>
    <t>６年の部：</t>
    <phoneticPr fontId="8"/>
  </si>
  <si>
    <t>ＳＣＵＤＥＴＴＯ</t>
    <phoneticPr fontId="29"/>
  </si>
  <si>
    <t>こだま</t>
    <phoneticPr fontId="29"/>
  </si>
  <si>
    <t>-</t>
    <phoneticPr fontId="8"/>
  </si>
  <si>
    <t>１ＦＣ</t>
    <phoneticPr fontId="29"/>
  </si>
  <si>
    <t>Bブロック</t>
    <phoneticPr fontId="8"/>
  </si>
  <si>
    <t>3ＦＣ</t>
    <phoneticPr fontId="29"/>
  </si>
  <si>
    <t>Ａブロック</t>
    <phoneticPr fontId="3"/>
  </si>
  <si>
    <t>ＳＣＵＤＥＴＴＯ</t>
    <phoneticPr fontId="29"/>
  </si>
  <si>
    <t>Ｂブロック</t>
    <phoneticPr fontId="3"/>
  </si>
  <si>
    <t>ＫＳＣ</t>
    <phoneticPr fontId="29"/>
  </si>
  <si>
    <t>３ＦＣ</t>
    <phoneticPr fontId="29"/>
  </si>
  <si>
    <t>ＫＯＭＡ６</t>
    <phoneticPr fontId="29"/>
  </si>
  <si>
    <t>決勝トーナメント表</t>
    <phoneticPr fontId="29"/>
  </si>
  <si>
    <t>⑥</t>
    <phoneticPr fontId="8"/>
  </si>
  <si>
    <t>③</t>
    <phoneticPr fontId="8"/>
  </si>
  <si>
    <t>１ＦＣ</t>
    <phoneticPr fontId="29"/>
  </si>
  <si>
    <t>決勝トーナメント（20-5-20）</t>
    <phoneticPr fontId="29"/>
  </si>
  <si>
    <t>ブロック</t>
    <phoneticPr fontId="8"/>
  </si>
  <si>
    <t>Ａ</t>
    <phoneticPr fontId="29"/>
  </si>
  <si>
    <t>ＳＣＵＤＥＴＴＯ</t>
    <phoneticPr fontId="29"/>
  </si>
  <si>
    <t>こだま</t>
    <phoneticPr fontId="29"/>
  </si>
  <si>
    <t>１ＦＣ　</t>
    <phoneticPr fontId="8"/>
  </si>
  <si>
    <t>-</t>
    <phoneticPr fontId="8"/>
  </si>
  <si>
    <t>ＫＯＭＡ６</t>
    <phoneticPr fontId="8"/>
  </si>
  <si>
    <t>Ｂ</t>
    <phoneticPr fontId="29"/>
  </si>
  <si>
    <t>ＫＯＭＡ６</t>
    <phoneticPr fontId="29"/>
  </si>
  <si>
    <t>0-1</t>
    <phoneticPr fontId="8"/>
  </si>
  <si>
    <t>３ＦＣ</t>
    <phoneticPr fontId="29"/>
  </si>
  <si>
    <t>３ＦＣ　</t>
    <phoneticPr fontId="8"/>
  </si>
  <si>
    <t>こだま</t>
    <phoneticPr fontId="8"/>
  </si>
  <si>
    <t>1-0</t>
    <phoneticPr fontId="8"/>
  </si>
  <si>
    <t>後審</t>
    <phoneticPr fontId="8"/>
  </si>
  <si>
    <t>ＳＣＵＤＥＴＴＯ</t>
    <phoneticPr fontId="8"/>
  </si>
  <si>
    <t>①勝者</t>
    <phoneticPr fontId="8"/>
  </si>
  <si>
    <t>Ｂ</t>
    <phoneticPr fontId="29"/>
  </si>
  <si>
    <t>0-5</t>
    <phoneticPr fontId="8"/>
  </si>
  <si>
    <t>ＫＳＣ</t>
    <phoneticPr fontId="29"/>
  </si>
  <si>
    <t>ＫＳＣ</t>
    <phoneticPr fontId="8"/>
  </si>
  <si>
    <t>Ａ</t>
    <phoneticPr fontId="29"/>
  </si>
  <si>
    <t>こだま</t>
    <phoneticPr fontId="29"/>
  </si>
  <si>
    <t>0-3</t>
    <phoneticPr fontId="8"/>
  </si>
  <si>
    <t>１ＦＣ</t>
    <phoneticPr fontId="29"/>
  </si>
  <si>
    <t>0-8</t>
    <phoneticPr fontId="8"/>
  </si>
  <si>
    <t>③敗者</t>
    <phoneticPr fontId="8"/>
  </si>
  <si>
    <t>後審</t>
    <phoneticPr fontId="8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</si>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</sst>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u/>
      <sz val="8"/>
      <name val="ＭＳ Ｐゴシック"/>
      <family val="3"/>
      <charset val="128"/>
      <scheme val="minor"/>
    </font>
    <font>
      <sz val="7"/>
      <name val="小塚ゴシック Pro B"/>
      <family val="3"/>
      <charset val="128"/>
    </font>
    <font>
      <sz val="6"/>
      <name val="ＭＳ Ｐゴシック"/>
      <family val="3"/>
      <charset val="128"/>
    </font>
    <font>
      <sz val="8"/>
      <name val="小塚ゴシック Pro B"/>
      <family val="3"/>
      <charset val="128"/>
    </font>
    <font>
      <sz val="11"/>
      <name val="ＭＳ Ｐゴシック"/>
      <family val="3"/>
      <charset val="128"/>
    </font>
    <font>
      <sz val="14"/>
      <name val="Century Gothic"/>
      <family val="2"/>
    </font>
    <font>
      <sz val="18"/>
      <name val="小塚ゴシック Pro M"/>
      <family val="3"/>
      <charset val="128"/>
    </font>
    <font>
      <sz val="8"/>
      <name val="小塚ゴシック Pro M"/>
      <family val="3"/>
      <charset val="128"/>
    </font>
    <font>
      <b/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Century Gothic"/>
      <family val="2"/>
    </font>
    <font>
      <sz val="8"/>
      <name val="小塚ゴシック Pro L"/>
      <family val="3"/>
      <charset val="128"/>
    </font>
    <font>
      <b/>
      <u/>
      <sz val="14"/>
      <name val="ＭＳ Ｐゴシック"/>
      <family val="3"/>
      <charset val="128"/>
    </font>
    <font>
      <sz val="16"/>
      <name val="小塚ゴシック Pro B"/>
      <family val="3"/>
      <charset val="128"/>
    </font>
    <font>
      <sz val="14"/>
      <name val="Biondi"/>
      <family val="3"/>
      <charset val="128"/>
    </font>
    <font>
      <sz val="11"/>
      <name val="小塚ゴシック Pro M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0"/>
      <name val="小塚ゴシック Pro L"/>
      <family val="3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</cellStyleXfs>
  <cellXfs count="444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5" fillId="3" borderId="0" xfId="1" applyFont="1" applyFill="1">
      <alignment vertical="center"/>
    </xf>
    <xf numFmtId="0" fontId="5" fillId="3" borderId="0" xfId="1" applyFont="1" applyFill="1" applyBorder="1" applyAlignment="1"/>
    <xf numFmtId="0" fontId="5" fillId="3" borderId="0" xfId="1" applyFont="1" applyFill="1" applyAlignment="1"/>
    <xf numFmtId="0" fontId="5" fillId="3" borderId="0" xfId="1" applyFont="1" applyFill="1" applyBorder="1" applyAlignment="1">
      <alignment horizontal="right"/>
    </xf>
    <xf numFmtId="0" fontId="6" fillId="3" borderId="0" xfId="1" applyFont="1" applyFill="1" applyBorder="1" applyAlignment="1"/>
    <xf numFmtId="0" fontId="9" fillId="3" borderId="0" xfId="1" applyFont="1" applyFill="1" applyAlignment="1"/>
    <xf numFmtId="0" fontId="10" fillId="3" borderId="0" xfId="1" applyFont="1" applyFill="1">
      <alignment vertical="center"/>
    </xf>
    <xf numFmtId="0" fontId="12" fillId="2" borderId="0" xfId="1" applyFont="1" applyFill="1" applyAlignment="1">
      <alignment shrinkToFi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>
      <alignment vertical="center"/>
    </xf>
    <xf numFmtId="0" fontId="5" fillId="3" borderId="0" xfId="2" applyFont="1" applyFill="1" applyBorder="1">
      <alignment vertic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5" fillId="3" borderId="0" xfId="3" applyFont="1" applyFill="1" applyBorder="1" applyAlignment="1">
      <alignment vertical="center"/>
    </xf>
    <xf numFmtId="0" fontId="5" fillId="3" borderId="0" xfId="1" applyFont="1" applyFill="1" applyBorder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3" applyFont="1" applyFill="1" applyBorder="1">
      <alignment vertical="center"/>
    </xf>
    <xf numFmtId="0" fontId="5" fillId="3" borderId="0" xfId="2" applyFont="1" applyFill="1" applyBorder="1" applyAlignment="1">
      <alignment vertical="center" shrinkToFit="1"/>
    </xf>
    <xf numFmtId="0" fontId="15" fillId="3" borderId="0" xfId="1" applyFont="1" applyFill="1" applyAlignment="1">
      <alignment vertical="center"/>
    </xf>
    <xf numFmtId="0" fontId="10" fillId="3" borderId="0" xfId="1" applyFont="1" applyFill="1" applyBorder="1" applyAlignment="1"/>
    <xf numFmtId="0" fontId="10" fillId="3" borderId="0" xfId="1" applyFont="1" applyFill="1" applyAlignment="1"/>
    <xf numFmtId="0" fontId="10" fillId="3" borderId="0" xfId="1" applyFont="1" applyFill="1" applyBorder="1" applyAlignment="1">
      <alignment horizontal="right"/>
    </xf>
    <xf numFmtId="0" fontId="15" fillId="3" borderId="0" xfId="1" applyFont="1" applyFill="1" applyBorder="1" applyAlignment="1"/>
    <xf numFmtId="0" fontId="15" fillId="3" borderId="0" xfId="1" applyFont="1" applyFill="1" applyAlignment="1"/>
    <xf numFmtId="0" fontId="18" fillId="3" borderId="0" xfId="1" applyFont="1" applyFill="1" applyBorder="1" applyAlignment="1"/>
    <xf numFmtId="0" fontId="19" fillId="3" borderId="0" xfId="1" applyFont="1" applyFill="1" applyAlignment="1">
      <alignment vertical="center"/>
    </xf>
    <xf numFmtId="0" fontId="15" fillId="3" borderId="0" xfId="1" applyFont="1" applyFill="1" applyAlignment="1">
      <alignment horizontal="left" vertical="center"/>
    </xf>
    <xf numFmtId="0" fontId="20" fillId="3" borderId="0" xfId="1" applyFont="1" applyFill="1" applyAlignment="1">
      <alignment vertical="center"/>
    </xf>
    <xf numFmtId="0" fontId="19" fillId="3" borderId="0" xfId="1" applyFont="1" applyFill="1" applyAlignment="1">
      <alignment horizontal="left" vertical="center"/>
    </xf>
    <xf numFmtId="0" fontId="12" fillId="3" borderId="0" xfId="2" applyFont="1" applyFill="1" applyBorder="1" applyAlignment="1">
      <alignment shrinkToFit="1"/>
    </xf>
    <xf numFmtId="0" fontId="13" fillId="3" borderId="0" xfId="2" applyFont="1" applyFill="1" applyBorder="1" applyAlignment="1">
      <alignment horizontal="center" vertical="center"/>
    </xf>
    <xf numFmtId="0" fontId="13" fillId="3" borderId="0" xfId="2" applyFont="1" applyFill="1" applyBorder="1">
      <alignment vertical="center"/>
    </xf>
    <xf numFmtId="0" fontId="13" fillId="3" borderId="0" xfId="2" applyFont="1" applyFill="1" applyBorder="1" applyAlignment="1">
      <alignment horizontal="right" vertical="center"/>
    </xf>
    <xf numFmtId="0" fontId="21" fillId="3" borderId="0" xfId="1" applyFont="1" applyFill="1">
      <alignment vertical="center"/>
    </xf>
    <xf numFmtId="0" fontId="13" fillId="3" borderId="0" xfId="2" applyFont="1" applyFill="1" applyBorder="1" applyAlignment="1">
      <alignment horizontal="left"/>
    </xf>
    <xf numFmtId="0" fontId="13" fillId="3" borderId="0" xfId="2" applyFont="1" applyFill="1" applyBorder="1" applyAlignment="1">
      <alignment vertical="center"/>
    </xf>
    <xf numFmtId="0" fontId="2" fillId="3" borderId="0" xfId="1" applyFont="1" applyFill="1" applyBorder="1">
      <alignment vertical="center"/>
    </xf>
    <xf numFmtId="0" fontId="2" fillId="3" borderId="0" xfId="1" applyFont="1" applyFill="1">
      <alignment vertical="center"/>
    </xf>
    <xf numFmtId="0" fontId="2" fillId="3" borderId="0" xfId="1" applyFont="1" applyFill="1" applyBorder="1" applyAlignment="1">
      <alignment vertical="center"/>
    </xf>
    <xf numFmtId="0" fontId="21" fillId="3" borderId="0" xfId="1" applyFont="1" applyFill="1" applyBorder="1" applyAlignment="1">
      <alignment vertical="center"/>
    </xf>
    <xf numFmtId="49" fontId="5" fillId="3" borderId="0" xfId="2" applyNumberFormat="1" applyFont="1" applyFill="1" applyBorder="1" applyAlignment="1">
      <alignment horizontal="right" vertical="center"/>
    </xf>
    <xf numFmtId="49" fontId="5" fillId="3" borderId="0" xfId="2" applyNumberFormat="1" applyFont="1" applyFill="1" applyBorder="1" applyAlignment="1">
      <alignment horizontal="left" vertical="center"/>
    </xf>
    <xf numFmtId="0" fontId="17" fillId="3" borderId="0" xfId="2" applyFont="1" applyFill="1" applyBorder="1" applyAlignment="1">
      <alignment vertical="center" shrinkToFit="1"/>
    </xf>
    <xf numFmtId="0" fontId="21" fillId="3" borderId="0" xfId="1" applyFont="1" applyFill="1" applyBorder="1">
      <alignment vertical="center"/>
    </xf>
    <xf numFmtId="0" fontId="13" fillId="3" borderId="0" xfId="1" applyFont="1" applyFill="1">
      <alignment vertical="center"/>
    </xf>
    <xf numFmtId="0" fontId="13" fillId="3" borderId="0" xfId="1" applyFont="1" applyFill="1" applyBorder="1">
      <alignment vertical="center"/>
    </xf>
    <xf numFmtId="0" fontId="5" fillId="3" borderId="9" xfId="1" applyFont="1" applyFill="1" applyBorder="1">
      <alignment vertical="center"/>
    </xf>
    <xf numFmtId="0" fontId="5" fillId="3" borderId="7" xfId="1" applyFont="1" applyFill="1" applyBorder="1">
      <alignment vertical="center"/>
    </xf>
    <xf numFmtId="0" fontId="5" fillId="3" borderId="5" xfId="1" applyFont="1" applyFill="1" applyBorder="1">
      <alignment vertical="center"/>
    </xf>
    <xf numFmtId="0" fontId="5" fillId="3" borderId="0" xfId="1" applyFont="1" applyFill="1" applyBorder="1" applyAlignment="1">
      <alignment horizontal="right" vertical="center" shrinkToFit="1"/>
    </xf>
    <xf numFmtId="0" fontId="5" fillId="3" borderId="0" xfId="1" applyFont="1" applyFill="1" applyAlignment="1">
      <alignment horizontal="right" vertical="center"/>
    </xf>
    <xf numFmtId="0" fontId="5" fillId="3" borderId="3" xfId="1" applyFont="1" applyFill="1" applyBorder="1">
      <alignment vertical="center"/>
    </xf>
    <xf numFmtId="0" fontId="5" fillId="3" borderId="4" xfId="1" applyFont="1" applyFill="1" applyBorder="1">
      <alignment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0" xfId="1" applyFont="1" applyFill="1" applyBorder="1">
      <alignment vertical="center"/>
    </xf>
    <xf numFmtId="0" fontId="5" fillId="3" borderId="10" xfId="1" applyFont="1" applyFill="1" applyBorder="1" applyAlignment="1">
      <alignment vertical="center"/>
    </xf>
    <xf numFmtId="0" fontId="5" fillId="3" borderId="2" xfId="1" applyFont="1" applyFill="1" applyBorder="1">
      <alignment vertical="center"/>
    </xf>
    <xf numFmtId="0" fontId="5" fillId="3" borderId="8" xfId="1" applyFont="1" applyFill="1" applyBorder="1">
      <alignment vertical="center"/>
    </xf>
    <xf numFmtId="0" fontId="5" fillId="3" borderId="0" xfId="2" applyFont="1" applyFill="1" applyBorder="1" applyAlignment="1">
      <alignment horizontal="right" vertical="center" shrinkToFit="1"/>
    </xf>
    <xf numFmtId="0" fontId="2" fillId="3" borderId="0" xfId="1" applyFont="1" applyFill="1" applyAlignment="1">
      <alignment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4" fillId="3" borderId="0" xfId="2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horizontal="left"/>
    </xf>
    <xf numFmtId="0" fontId="25" fillId="0" borderId="0" xfId="6" applyFont="1" applyBorder="1" applyAlignment="1" applyProtection="1">
      <alignment horizontal="center" vertical="center"/>
      <protection locked="0"/>
    </xf>
    <xf numFmtId="0" fontId="25" fillId="0" borderId="0" xfId="6" applyFont="1" applyBorder="1" applyAlignment="1">
      <alignment horizontal="center" vertical="center"/>
    </xf>
    <xf numFmtId="0" fontId="30" fillId="3" borderId="0" xfId="1" applyFont="1" applyFill="1" applyBorder="1" applyAlignment="1"/>
    <xf numFmtId="0" fontId="31" fillId="3" borderId="0" xfId="1" applyFont="1" applyFill="1">
      <alignment vertical="center"/>
    </xf>
    <xf numFmtId="0" fontId="5" fillId="3" borderId="9" xfId="1" applyFont="1" applyFill="1" applyBorder="1" applyAlignment="1">
      <alignment horizontal="center" vertical="center"/>
    </xf>
    <xf numFmtId="0" fontId="24" fillId="0" borderId="0" xfId="5" applyBorder="1" applyAlignment="1">
      <alignment horizontal="left" vertical="center"/>
    </xf>
    <xf numFmtId="0" fontId="5" fillId="3" borderId="0" xfId="2" applyFont="1" applyFill="1" applyBorder="1" applyAlignment="1">
      <alignment horizontal="center" vertical="center"/>
    </xf>
    <xf numFmtId="49" fontId="5" fillId="3" borderId="0" xfId="2" applyNumberFormat="1" applyFont="1" applyFill="1" applyBorder="1" applyAlignment="1">
      <alignment horizontal="center" vertical="center"/>
    </xf>
    <xf numFmtId="176" fontId="5" fillId="3" borderId="0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shrinkToFit="1"/>
    </xf>
    <xf numFmtId="0" fontId="23" fillId="3" borderId="0" xfId="2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 vertical="center"/>
    </xf>
    <xf numFmtId="0" fontId="24" fillId="0" borderId="0" xfId="5" applyAlignment="1">
      <alignment horizontal="left" vertical="center"/>
    </xf>
    <xf numFmtId="0" fontId="2" fillId="3" borderId="0" xfId="1" applyFont="1" applyFill="1" applyAlignment="1">
      <alignment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horizontal="left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shrinkToFit="1"/>
    </xf>
    <xf numFmtId="0" fontId="5" fillId="3" borderId="4" xfId="3" applyFont="1" applyFill="1" applyBorder="1" applyAlignment="1">
      <alignment horizontal="center" vertical="center" shrinkToFit="1"/>
    </xf>
    <xf numFmtId="0" fontId="5" fillId="3" borderId="7" xfId="3" applyFont="1" applyFill="1" applyBorder="1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shrinkToFit="1"/>
    </xf>
    <xf numFmtId="0" fontId="5" fillId="3" borderId="5" xfId="3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/>
    </xf>
    <xf numFmtId="176" fontId="5" fillId="3" borderId="0" xfId="2" applyNumberFormat="1" applyFont="1" applyFill="1" applyBorder="1" applyAlignment="1">
      <alignment horizontal="center" vertical="center"/>
    </xf>
    <xf numFmtId="49" fontId="5" fillId="3" borderId="0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shrinkToFit="1"/>
    </xf>
    <xf numFmtId="0" fontId="23" fillId="3" borderId="0" xfId="2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vertical="center"/>
    </xf>
    <xf numFmtId="0" fontId="2" fillId="3" borderId="0" xfId="1" applyFont="1" applyFill="1" applyAlignment="1">
      <alignment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right" vertical="center" shrinkToFit="1"/>
    </xf>
    <xf numFmtId="0" fontId="5" fillId="3" borderId="4" xfId="1" applyFont="1" applyFill="1" applyBorder="1" applyAlignment="1">
      <alignment horizontal="right" vertical="center" shrinkToFit="1"/>
    </xf>
    <xf numFmtId="0" fontId="5" fillId="3" borderId="7" xfId="1" applyFont="1" applyFill="1" applyBorder="1" applyAlignment="1">
      <alignment horizontal="right" vertical="center" shrinkToFit="1"/>
    </xf>
    <xf numFmtId="0" fontId="5" fillId="3" borderId="8" xfId="1" applyFont="1" applyFill="1" applyBorder="1" applyAlignment="1">
      <alignment horizontal="right" vertical="center" shrinkToFit="1"/>
    </xf>
    <xf numFmtId="0" fontId="2" fillId="3" borderId="1" xfId="1" applyFont="1" applyFill="1" applyBorder="1" applyAlignment="1">
      <alignment horizontal="center" vertical="center"/>
    </xf>
    <xf numFmtId="0" fontId="26" fillId="3" borderId="4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3" borderId="3" xfId="2" applyFont="1" applyFill="1" applyBorder="1" applyAlignment="1">
      <alignment horizontal="right" vertical="center" shrinkToFit="1"/>
    </xf>
    <xf numFmtId="0" fontId="5" fillId="3" borderId="4" xfId="2" applyFont="1" applyFill="1" applyBorder="1" applyAlignment="1">
      <alignment horizontal="right" vertical="center" shrinkToFit="1"/>
    </xf>
    <xf numFmtId="0" fontId="5" fillId="3" borderId="7" xfId="2" applyFont="1" applyFill="1" applyBorder="1" applyAlignment="1">
      <alignment horizontal="right" vertical="center" shrinkToFit="1"/>
    </xf>
    <xf numFmtId="0" fontId="5" fillId="3" borderId="8" xfId="2" applyFont="1" applyFill="1" applyBorder="1" applyAlignment="1">
      <alignment horizontal="right" vertical="center" shrinkToFit="1"/>
    </xf>
    <xf numFmtId="0" fontId="2" fillId="3" borderId="0" xfId="1" applyFont="1" applyFill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2" fillId="3" borderId="0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3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1" xfId="1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0" fontId="5" fillId="3" borderId="24" xfId="1" applyFont="1" applyFill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5" fillId="3" borderId="27" xfId="1" quotePrefix="1" applyFont="1" applyFill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5" fillId="3" borderId="25" xfId="1" quotePrefix="1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4" fillId="3" borderId="0" xfId="2" applyFont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3" borderId="12" xfId="1" applyFont="1" applyFill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5" fillId="3" borderId="20" xfId="1" applyFont="1" applyFill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5" fillId="3" borderId="23" xfId="1" quotePrefix="1" applyFont="1" applyFill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5" fillId="3" borderId="21" xfId="1" quotePrefix="1" applyFont="1" applyFill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7" fillId="3" borderId="0" xfId="2" applyFont="1" applyFill="1" applyBorder="1" applyAlignment="1">
      <alignment horizontal="center" vertical="center" shrinkToFit="1"/>
    </xf>
    <xf numFmtId="49" fontId="27" fillId="3" borderId="0" xfId="2" applyNumberFormat="1" applyFont="1" applyFill="1" applyBorder="1" applyAlignment="1">
      <alignment horizontal="center" vertical="center" shrinkToFit="1"/>
    </xf>
    <xf numFmtId="0" fontId="27" fillId="3" borderId="0" xfId="2" applyFont="1" applyFill="1" applyBorder="1" applyAlignment="1">
      <alignment horizontal="center" vertical="center" shrinkToFit="1"/>
    </xf>
    <xf numFmtId="0" fontId="24" fillId="0" borderId="0" xfId="5" applyAlignment="1">
      <alignment horizontal="left" vertical="center"/>
    </xf>
    <xf numFmtId="0" fontId="5" fillId="3" borderId="50" xfId="2" applyFont="1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6" fontId="5" fillId="3" borderId="47" xfId="2" applyNumberFormat="1" applyFont="1" applyFill="1" applyBorder="1" applyAlignment="1">
      <alignment horizontal="center" vertical="center"/>
    </xf>
    <xf numFmtId="176" fontId="5" fillId="3" borderId="34" xfId="2" applyNumberFormat="1" applyFont="1" applyFill="1" applyBorder="1" applyAlignment="1">
      <alignment horizontal="center" vertical="center"/>
    </xf>
    <xf numFmtId="176" fontId="5" fillId="3" borderId="51" xfId="2" applyNumberFormat="1" applyFont="1" applyFill="1" applyBorder="1" applyAlignment="1">
      <alignment horizontal="center" vertical="center"/>
    </xf>
    <xf numFmtId="176" fontId="5" fillId="3" borderId="36" xfId="2" applyNumberFormat="1" applyFont="1" applyFill="1" applyBorder="1" applyAlignment="1">
      <alignment horizontal="center" vertical="center"/>
    </xf>
    <xf numFmtId="49" fontId="5" fillId="3" borderId="49" xfId="2" applyNumberFormat="1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33" fillId="3" borderId="45" xfId="2" applyFont="1" applyFill="1" applyBorder="1" applyAlignment="1">
      <alignment horizontal="center" vertical="center"/>
    </xf>
    <xf numFmtId="0" fontId="33" fillId="3" borderId="46" xfId="1" applyFont="1" applyFill="1" applyBorder="1" applyAlignment="1">
      <alignment horizontal="center" vertical="center"/>
    </xf>
    <xf numFmtId="0" fontId="33" fillId="3" borderId="7" xfId="2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3" fillId="3" borderId="45" xfId="2" quotePrefix="1" applyFont="1" applyFill="1" applyBorder="1" applyAlignment="1">
      <alignment horizontal="center" vertical="center"/>
    </xf>
    <xf numFmtId="0" fontId="23" fillId="3" borderId="38" xfId="2" applyFont="1" applyFill="1" applyBorder="1" applyAlignment="1">
      <alignment horizontal="center" vertical="center"/>
    </xf>
    <xf numFmtId="0" fontId="23" fillId="3" borderId="46" xfId="2" applyFont="1" applyFill="1" applyBorder="1" applyAlignment="1">
      <alignment horizontal="center" vertical="center"/>
    </xf>
    <xf numFmtId="0" fontId="23" fillId="3" borderId="7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23" fillId="3" borderId="8" xfId="2" applyFont="1" applyFill="1" applyBorder="1" applyAlignment="1">
      <alignment horizontal="center" vertical="center"/>
    </xf>
    <xf numFmtId="0" fontId="5" fillId="3" borderId="45" xfId="2" applyNumberFormat="1" applyFont="1" applyFill="1" applyBorder="1" applyAlignment="1">
      <alignment horizontal="right" vertical="center"/>
    </xf>
    <xf numFmtId="0" fontId="5" fillId="3" borderId="7" xfId="2" applyNumberFormat="1" applyFont="1" applyFill="1" applyBorder="1" applyAlignment="1">
      <alignment horizontal="right" vertical="center"/>
    </xf>
    <xf numFmtId="49" fontId="5" fillId="3" borderId="38" xfId="2" applyNumberFormat="1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0" fontId="5" fillId="3" borderId="39" xfId="2" applyNumberFormat="1" applyFont="1" applyFill="1" applyBorder="1" applyAlignment="1">
      <alignment horizontal="left" vertical="center"/>
    </xf>
    <xf numFmtId="0" fontId="5" fillId="3" borderId="33" xfId="2" applyNumberFormat="1" applyFont="1" applyFill="1" applyBorder="1" applyAlignment="1">
      <alignment horizontal="left" vertical="center"/>
    </xf>
    <xf numFmtId="0" fontId="5" fillId="3" borderId="47" xfId="2" applyNumberFormat="1" applyFont="1" applyFill="1" applyBorder="1" applyAlignment="1">
      <alignment horizontal="right" vertical="center"/>
    </xf>
    <xf numFmtId="0" fontId="5" fillId="3" borderId="34" xfId="2" applyNumberFormat="1" applyFont="1" applyFill="1" applyBorder="1" applyAlignment="1">
      <alignment horizontal="right" vertical="center"/>
    </xf>
    <xf numFmtId="0" fontId="5" fillId="3" borderId="47" xfId="2" applyFont="1" applyFill="1" applyBorder="1" applyAlignment="1">
      <alignment horizontal="center" vertical="center"/>
    </xf>
    <xf numFmtId="0" fontId="5" fillId="3" borderId="38" xfId="2" applyFont="1" applyFill="1" applyBorder="1" applyAlignment="1">
      <alignment horizontal="center" vertical="center"/>
    </xf>
    <xf numFmtId="0" fontId="5" fillId="3" borderId="46" xfId="2" applyFont="1" applyFill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33" fillId="3" borderId="40" xfId="1" applyFont="1" applyFill="1" applyBorder="1" applyAlignment="1">
      <alignment horizontal="center" vertical="center"/>
    </xf>
    <xf numFmtId="0" fontId="33" fillId="3" borderId="42" xfId="1" applyFont="1" applyFill="1" applyBorder="1" applyAlignment="1">
      <alignment horizontal="center" vertical="center"/>
    </xf>
    <xf numFmtId="0" fontId="5" fillId="3" borderId="47" xfId="2" applyNumberFormat="1" applyFont="1" applyFill="1" applyBorder="1" applyAlignment="1" applyProtection="1">
      <alignment horizontal="right" vertical="center"/>
      <protection locked="0"/>
    </xf>
    <xf numFmtId="0" fontId="5" fillId="3" borderId="43" xfId="2" applyNumberFormat="1" applyFont="1" applyFill="1" applyBorder="1" applyAlignment="1" applyProtection="1">
      <alignment horizontal="right" vertical="center"/>
      <protection locked="0"/>
    </xf>
    <xf numFmtId="49" fontId="5" fillId="3" borderId="41" xfId="2" applyNumberFormat="1" applyFont="1" applyFill="1" applyBorder="1" applyAlignment="1">
      <alignment horizontal="center" vertical="center"/>
    </xf>
    <xf numFmtId="0" fontId="5" fillId="3" borderId="39" xfId="2" applyNumberFormat="1" applyFont="1" applyFill="1" applyBorder="1" applyAlignment="1" applyProtection="1">
      <alignment horizontal="left" vertical="center"/>
      <protection locked="0"/>
    </xf>
    <xf numFmtId="0" fontId="5" fillId="3" borderId="23" xfId="2" applyNumberFormat="1" applyFont="1" applyFill="1" applyBorder="1" applyAlignment="1" applyProtection="1">
      <alignment horizontal="left" vertical="center"/>
      <protection locked="0"/>
    </xf>
    <xf numFmtId="0" fontId="5" fillId="3" borderId="45" xfId="2" applyFont="1" applyFill="1" applyBorder="1" applyAlignment="1">
      <alignment horizontal="center" vertical="center" shrinkToFit="1"/>
    </xf>
    <xf numFmtId="0" fontId="5" fillId="3" borderId="40" xfId="2" applyFont="1" applyFill="1" applyBorder="1" applyAlignment="1">
      <alignment horizontal="center" vertical="center" shrinkToFit="1"/>
    </xf>
    <xf numFmtId="176" fontId="5" fillId="3" borderId="44" xfId="2" applyNumberFormat="1" applyFont="1" applyFill="1" applyBorder="1" applyAlignment="1">
      <alignment horizontal="center" vertical="center"/>
    </xf>
    <xf numFmtId="176" fontId="5" fillId="3" borderId="43" xfId="2" applyNumberFormat="1" applyFont="1" applyFill="1" applyBorder="1" applyAlignment="1">
      <alignment horizontal="center" vertical="center"/>
    </xf>
    <xf numFmtId="176" fontId="5" fillId="3" borderId="48" xfId="2" applyNumberFormat="1" applyFont="1" applyFill="1" applyBorder="1" applyAlignment="1">
      <alignment horizontal="center" vertical="center"/>
    </xf>
    <xf numFmtId="176" fontId="5" fillId="3" borderId="21" xfId="2" applyNumberFormat="1" applyFont="1" applyFill="1" applyBorder="1" applyAlignment="1">
      <alignment horizontal="center" vertical="center"/>
    </xf>
    <xf numFmtId="0" fontId="27" fillId="3" borderId="0" xfId="2" quotePrefix="1" applyNumberFormat="1" applyFont="1" applyFill="1" applyBorder="1" applyAlignment="1">
      <alignment horizontal="center" vertical="center" shrinkToFit="1"/>
    </xf>
    <xf numFmtId="0" fontId="27" fillId="3" borderId="0" xfId="2" applyNumberFormat="1" applyFont="1" applyFill="1" applyBorder="1" applyAlignment="1">
      <alignment horizontal="center" vertical="center" shrinkToFit="1"/>
    </xf>
    <xf numFmtId="0" fontId="23" fillId="3" borderId="40" xfId="2" applyFont="1" applyFill="1" applyBorder="1" applyAlignment="1">
      <alignment horizontal="center" vertical="center"/>
    </xf>
    <xf numFmtId="0" fontId="23" fillId="3" borderId="41" xfId="2" applyFont="1" applyFill="1" applyBorder="1" applyAlignment="1">
      <alignment horizontal="center" vertical="center"/>
    </xf>
    <xf numFmtId="0" fontId="23" fillId="3" borderId="42" xfId="2" applyFont="1" applyFill="1" applyBorder="1" applyAlignment="1">
      <alignment horizontal="center" vertical="center"/>
    </xf>
    <xf numFmtId="0" fontId="5" fillId="3" borderId="40" xfId="2" applyNumberFormat="1" applyFont="1" applyFill="1" applyBorder="1" applyAlignment="1">
      <alignment horizontal="right" vertical="center"/>
    </xf>
    <xf numFmtId="0" fontId="5" fillId="3" borderId="23" xfId="2" applyNumberFormat="1" applyFont="1" applyFill="1" applyBorder="1" applyAlignment="1">
      <alignment horizontal="left" vertical="center"/>
    </xf>
    <xf numFmtId="0" fontId="5" fillId="3" borderId="39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shrinkToFit="1"/>
    </xf>
    <xf numFmtId="176" fontId="5" fillId="3" borderId="29" xfId="2" applyNumberFormat="1" applyFont="1" applyFill="1" applyBorder="1" applyAlignment="1">
      <alignment horizontal="center" vertical="center"/>
    </xf>
    <xf numFmtId="176" fontId="5" fillId="3" borderId="31" xfId="2" applyNumberFormat="1" applyFont="1" applyFill="1" applyBorder="1" applyAlignment="1">
      <alignment horizontal="center" vertical="center"/>
    </xf>
    <xf numFmtId="49" fontId="5" fillId="3" borderId="29" xfId="2" applyNumberFormat="1" applyFont="1" applyFill="1" applyBorder="1" applyAlignment="1">
      <alignment horizontal="center" vertical="center"/>
    </xf>
    <xf numFmtId="0" fontId="5" fillId="3" borderId="44" xfId="2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5" fillId="3" borderId="40" xfId="2" applyFont="1" applyFill="1" applyBorder="1" applyAlignment="1">
      <alignment horizontal="center" vertical="center"/>
    </xf>
    <xf numFmtId="0" fontId="2" fillId="3" borderId="42" xfId="1" applyFont="1" applyFill="1" applyBorder="1" applyAlignment="1">
      <alignment horizontal="center" vertical="center"/>
    </xf>
    <xf numFmtId="0" fontId="22" fillId="3" borderId="3" xfId="2" applyFont="1" applyFill="1" applyBorder="1" applyAlignment="1">
      <alignment horizontal="center" vertical="center" shrinkToFit="1"/>
    </xf>
    <xf numFmtId="0" fontId="22" fillId="3" borderId="4" xfId="1" applyFont="1" applyFill="1" applyBorder="1" applyAlignment="1">
      <alignment vertical="center"/>
    </xf>
    <xf numFmtId="0" fontId="22" fillId="3" borderId="9" xfId="2" applyFont="1" applyFill="1" applyBorder="1" applyAlignment="1">
      <alignment horizontal="center" vertical="center" shrinkToFit="1"/>
    </xf>
    <xf numFmtId="0" fontId="22" fillId="3" borderId="10" xfId="1" applyFont="1" applyFill="1" applyBorder="1" applyAlignment="1">
      <alignment vertical="center"/>
    </xf>
    <xf numFmtId="0" fontId="23" fillId="3" borderId="3" xfId="2" quotePrefix="1" applyFont="1" applyFill="1" applyBorder="1" applyAlignment="1">
      <alignment horizontal="center" vertical="center"/>
    </xf>
    <xf numFmtId="0" fontId="23" fillId="3" borderId="5" xfId="2" applyFont="1" applyFill="1" applyBorder="1" applyAlignment="1">
      <alignment horizontal="center" vertical="center"/>
    </xf>
    <xf numFmtId="0" fontId="23" fillId="3" borderId="4" xfId="2" applyFont="1" applyFill="1" applyBorder="1" applyAlignment="1">
      <alignment horizontal="center" vertical="center"/>
    </xf>
    <xf numFmtId="0" fontId="5" fillId="3" borderId="28" xfId="2" applyFont="1" applyFill="1" applyBorder="1" applyAlignment="1">
      <alignment horizontal="center" vertical="center"/>
    </xf>
    <xf numFmtId="0" fontId="5" fillId="3" borderId="38" xfId="2" applyNumberFormat="1" applyFont="1" applyFill="1" applyBorder="1" applyAlignment="1" applyProtection="1">
      <alignment horizontal="right" vertical="center"/>
      <protection locked="0"/>
    </xf>
    <xf numFmtId="0" fontId="5" fillId="3" borderId="41" xfId="2" applyNumberFormat="1" applyFont="1" applyFill="1" applyBorder="1" applyAlignment="1" applyProtection="1">
      <alignment horizontal="right" vertical="center"/>
      <protection locked="0"/>
    </xf>
    <xf numFmtId="0" fontId="5" fillId="3" borderId="29" xfId="2" applyNumberFormat="1" applyFont="1" applyFill="1" applyBorder="1" applyAlignment="1" applyProtection="1">
      <alignment horizontal="right" vertical="center"/>
      <protection locked="0"/>
    </xf>
    <xf numFmtId="49" fontId="5" fillId="3" borderId="5" xfId="2" applyNumberFormat="1" applyFont="1" applyFill="1" applyBorder="1" applyAlignment="1">
      <alignment horizontal="center" vertical="center"/>
    </xf>
    <xf numFmtId="0" fontId="5" fillId="3" borderId="28" xfId="2" applyNumberFormat="1" applyFont="1" applyFill="1" applyBorder="1" applyAlignment="1" applyProtection="1">
      <alignment horizontal="left" vertical="center"/>
      <protection locked="0"/>
    </xf>
    <xf numFmtId="0" fontId="5" fillId="3" borderId="7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3" borderId="29" xfId="2" applyFont="1" applyFill="1" applyBorder="1" applyAlignment="1">
      <alignment horizontal="center" vertical="center"/>
    </xf>
    <xf numFmtId="0" fontId="22" fillId="3" borderId="30" xfId="2" applyFont="1" applyFill="1" applyBorder="1" applyAlignment="1">
      <alignment horizontal="center" vertical="center" shrinkToFit="1"/>
    </xf>
    <xf numFmtId="0" fontId="22" fillId="3" borderId="35" xfId="2" applyFont="1" applyFill="1" applyBorder="1" applyAlignment="1">
      <alignment horizontal="center" vertical="center" shrinkToFit="1"/>
    </xf>
    <xf numFmtId="0" fontId="22" fillId="3" borderId="31" xfId="2" applyFont="1" applyFill="1" applyBorder="1" applyAlignment="1">
      <alignment horizontal="center" vertical="center" shrinkToFit="1"/>
    </xf>
    <xf numFmtId="0" fontId="22" fillId="3" borderId="36" xfId="2" applyFont="1" applyFill="1" applyBorder="1" applyAlignment="1">
      <alignment horizontal="center" vertical="center" shrinkToFit="1"/>
    </xf>
    <xf numFmtId="0" fontId="22" fillId="3" borderId="32" xfId="2" applyFont="1" applyFill="1" applyBorder="1" applyAlignment="1">
      <alignment horizontal="center" vertical="center" shrinkToFit="1"/>
    </xf>
    <xf numFmtId="0" fontId="22" fillId="3" borderId="37" xfId="2" applyFont="1" applyFill="1" applyBorder="1" applyAlignment="1">
      <alignment horizontal="center" vertical="center" shrinkToFit="1"/>
    </xf>
    <xf numFmtId="0" fontId="5" fillId="3" borderId="45" xfId="2" applyFont="1" applyFill="1" applyBorder="1" applyAlignment="1">
      <alignment horizontal="center" vertical="center"/>
    </xf>
    <xf numFmtId="0" fontId="2" fillId="3" borderId="46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33" fillId="3" borderId="3" xfId="2" applyFont="1" applyFill="1" applyBorder="1" applyAlignment="1">
      <alignment horizontal="center" vertical="center"/>
    </xf>
    <xf numFmtId="0" fontId="33" fillId="3" borderId="4" xfId="1" applyFont="1" applyFill="1" applyBorder="1" applyAlignment="1">
      <alignment horizontal="center" vertical="center"/>
    </xf>
    <xf numFmtId="0" fontId="33" fillId="3" borderId="40" xfId="2" applyFont="1" applyFill="1" applyBorder="1" applyAlignment="1">
      <alignment horizontal="center" vertical="center"/>
    </xf>
    <xf numFmtId="49" fontId="16" fillId="3" borderId="0" xfId="1" applyNumberFormat="1" applyFont="1" applyFill="1" applyAlignment="1">
      <alignment horizontal="center" vertical="center"/>
    </xf>
    <xf numFmtId="0" fontId="17" fillId="3" borderId="0" xfId="1" applyFont="1" applyFill="1" applyAlignment="1">
      <alignment horizontal="left" vertical="center"/>
    </xf>
    <xf numFmtId="14" fontId="17" fillId="3" borderId="0" xfId="1" applyNumberFormat="1" applyFont="1" applyFill="1" applyAlignment="1">
      <alignment horizontal="left" vertical="center"/>
    </xf>
    <xf numFmtId="0" fontId="7" fillId="3" borderId="0" xfId="1" applyFont="1" applyFill="1" applyAlignment="1">
      <alignment horizontal="left"/>
    </xf>
    <xf numFmtId="0" fontId="11" fillId="3" borderId="0" xfId="1" applyFont="1" applyFill="1" applyAlignment="1">
      <alignment horizontal="left" vertical="center"/>
    </xf>
    <xf numFmtId="0" fontId="17" fillId="3" borderId="0" xfId="2" applyFont="1" applyFill="1" applyBorder="1" applyAlignment="1">
      <alignment horizontal="left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20" fontId="5" fillId="3" borderId="3" xfId="3" applyNumberFormat="1" applyFont="1" applyFill="1" applyBorder="1" applyAlignment="1">
      <alignment horizontal="center" vertical="center"/>
    </xf>
    <xf numFmtId="20" fontId="5" fillId="3" borderId="4" xfId="3" applyNumberFormat="1" applyFont="1" applyFill="1" applyBorder="1" applyAlignment="1">
      <alignment horizontal="center" vertical="center"/>
    </xf>
    <xf numFmtId="20" fontId="5" fillId="3" borderId="7" xfId="3" applyNumberFormat="1" applyFont="1" applyFill="1" applyBorder="1" applyAlignment="1">
      <alignment horizontal="center" vertical="center"/>
    </xf>
    <xf numFmtId="20" fontId="5" fillId="3" borderId="8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shrinkToFit="1"/>
    </xf>
    <xf numFmtId="0" fontId="5" fillId="3" borderId="5" xfId="3" applyFont="1" applyFill="1" applyBorder="1" applyAlignment="1">
      <alignment horizontal="center" vertical="center" shrinkToFit="1"/>
    </xf>
    <xf numFmtId="0" fontId="5" fillId="3" borderId="7" xfId="3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shrinkToFit="1"/>
    </xf>
    <xf numFmtId="0" fontId="5" fillId="3" borderId="5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shrinkToFit="1"/>
    </xf>
    <xf numFmtId="20" fontId="5" fillId="3" borderId="11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5" fillId="3" borderId="9" xfId="3" quotePrefix="1" applyFont="1" applyFill="1" applyBorder="1" applyAlignment="1">
      <alignment horizontal="center" vertical="center" shrinkToFit="1"/>
    </xf>
    <xf numFmtId="0" fontId="5" fillId="3" borderId="0" xfId="3" applyFont="1" applyFill="1" applyBorder="1" applyAlignment="1">
      <alignment horizontal="center" vertical="center" shrinkToFit="1"/>
    </xf>
    <xf numFmtId="0" fontId="5" fillId="3" borderId="9" xfId="3" applyFont="1" applyFill="1" applyBorder="1" applyAlignment="1">
      <alignment horizontal="center" vertical="center" shrinkToFit="1"/>
    </xf>
    <xf numFmtId="0" fontId="5" fillId="3" borderId="10" xfId="3" applyFont="1" applyFill="1" applyBorder="1" applyAlignment="1">
      <alignment horizontal="center" vertical="center" shrinkToFit="1"/>
    </xf>
    <xf numFmtId="0" fontId="5" fillId="3" borderId="3" xfId="3" quotePrefix="1" applyFont="1" applyFill="1" applyBorder="1" applyAlignment="1">
      <alignment horizontal="center" vertical="center" shrinkToFit="1"/>
    </xf>
    <xf numFmtId="20" fontId="5" fillId="3" borderId="9" xfId="3" applyNumberFormat="1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shrinkToFit="1"/>
    </xf>
    <xf numFmtId="0" fontId="5" fillId="3" borderId="6" xfId="3" applyFont="1" applyFill="1" applyBorder="1" applyAlignment="1">
      <alignment horizontal="center" vertical="center" shrinkToFit="1"/>
    </xf>
    <xf numFmtId="0" fontId="5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right" vertical="center"/>
    </xf>
    <xf numFmtId="0" fontId="5" fillId="3" borderId="1" xfId="3" applyFont="1" applyFill="1" applyBorder="1" applyAlignment="1">
      <alignment horizontal="right" vertical="center"/>
    </xf>
    <xf numFmtId="0" fontId="2" fillId="3" borderId="0" xfId="3" applyFont="1" applyFill="1" applyBorder="1" applyAlignment="1">
      <alignment horizontal="left" vertical="center"/>
    </xf>
    <xf numFmtId="0" fontId="2" fillId="3" borderId="1" xfId="3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49" fontId="5" fillId="3" borderId="0" xfId="1" applyNumberFormat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14" fontId="5" fillId="3" borderId="0" xfId="1" applyNumberFormat="1" applyFont="1" applyFill="1" applyAlignment="1">
      <alignment horizontal="left" vertical="center"/>
    </xf>
    <xf numFmtId="0" fontId="5" fillId="3" borderId="0" xfId="2" applyFont="1" applyFill="1" applyBorder="1" applyAlignment="1">
      <alignment horizontal="left"/>
    </xf>
    <xf numFmtId="0" fontId="28" fillId="0" borderId="0" xfId="6" applyAlignment="1">
      <alignment vertical="center"/>
    </xf>
    <xf numFmtId="0" fontId="28" fillId="0" borderId="9" xfId="6" applyBorder="1" applyAlignment="1">
      <alignment vertical="center"/>
    </xf>
    <xf numFmtId="0" fontId="23" fillId="3" borderId="29" xfId="2" applyFont="1" applyFill="1" applyBorder="1" applyAlignment="1">
      <alignment horizontal="center" vertical="center"/>
    </xf>
    <xf numFmtId="0" fontId="23" fillId="3" borderId="28" xfId="2" applyFont="1" applyFill="1" applyBorder="1" applyAlignment="1">
      <alignment horizontal="center" vertical="center"/>
    </xf>
    <xf numFmtId="0" fontId="23" fillId="3" borderId="34" xfId="2" applyFont="1" applyFill="1" applyBorder="1" applyAlignment="1">
      <alignment horizontal="center" vertical="center"/>
    </xf>
    <xf numFmtId="0" fontId="23" fillId="3" borderId="33" xfId="2" applyFont="1" applyFill="1" applyBorder="1" applyAlignment="1">
      <alignment horizontal="center" vertical="center"/>
    </xf>
    <xf numFmtId="0" fontId="23" fillId="3" borderId="3" xfId="2" applyFont="1" applyFill="1" applyBorder="1" applyAlignment="1">
      <alignment horizontal="center" vertical="center"/>
    </xf>
    <xf numFmtId="0" fontId="25" fillId="0" borderId="25" xfId="6" applyFont="1" applyBorder="1" applyAlignment="1">
      <alignment vertical="center"/>
    </xf>
    <xf numFmtId="0" fontId="25" fillId="0" borderId="26" xfId="6" applyFont="1" applyBorder="1" applyAlignment="1">
      <alignment vertical="center"/>
    </xf>
    <xf numFmtId="0" fontId="25" fillId="0" borderId="16" xfId="6" applyFont="1" applyBorder="1" applyAlignment="1">
      <alignment vertical="center"/>
    </xf>
    <xf numFmtId="0" fontId="25" fillId="0" borderId="17" xfId="6" applyFont="1" applyBorder="1" applyAlignment="1">
      <alignment vertical="center"/>
    </xf>
    <xf numFmtId="0" fontId="25" fillId="0" borderId="18" xfId="6" applyFont="1" applyBorder="1" applyAlignment="1">
      <alignment vertical="center"/>
    </xf>
    <xf numFmtId="0" fontId="25" fillId="0" borderId="25" xfId="6" applyFont="1" applyBorder="1" applyAlignment="1" applyProtection="1">
      <alignment horizontal="center" vertical="center"/>
      <protection locked="0"/>
    </xf>
    <xf numFmtId="0" fontId="25" fillId="0" borderId="19" xfId="6" applyFont="1" applyBorder="1" applyAlignment="1" applyProtection="1">
      <alignment horizontal="center" vertical="center"/>
      <protection locked="0"/>
    </xf>
    <xf numFmtId="0" fontId="25" fillId="0" borderId="17" xfId="6" applyFont="1" applyBorder="1" applyAlignment="1" applyProtection="1">
      <alignment horizontal="center" vertical="center"/>
      <protection locked="0"/>
    </xf>
    <xf numFmtId="0" fontId="23" fillId="3" borderId="45" xfId="2" applyFont="1" applyFill="1" applyBorder="1" applyAlignment="1">
      <alignment horizontal="center" vertical="center"/>
    </xf>
    <xf numFmtId="0" fontId="25" fillId="0" borderId="21" xfId="6" applyFont="1" applyBorder="1" applyAlignment="1" applyProtection="1">
      <alignment horizontal="center" vertical="center"/>
      <protection locked="0"/>
    </xf>
    <xf numFmtId="0" fontId="25" fillId="0" borderId="22" xfId="6" applyFont="1" applyBorder="1" applyAlignment="1" applyProtection="1">
      <alignment horizontal="center" vertical="center"/>
      <protection locked="0"/>
    </xf>
    <xf numFmtId="0" fontId="25" fillId="0" borderId="26" xfId="6" applyFont="1" applyBorder="1" applyAlignment="1" applyProtection="1">
      <alignment horizontal="center" vertical="center"/>
      <protection locked="0"/>
    </xf>
    <xf numFmtId="0" fontId="28" fillId="0" borderId="5" xfId="6" applyBorder="1" applyAlignment="1">
      <alignment vertical="center"/>
    </xf>
    <xf numFmtId="0" fontId="28" fillId="0" borderId="4" xfId="6" applyBorder="1" applyAlignment="1">
      <alignment vertical="center"/>
    </xf>
    <xf numFmtId="0" fontId="28" fillId="0" borderId="7" xfId="6" applyBorder="1" applyAlignment="1">
      <alignment vertical="center"/>
    </xf>
    <xf numFmtId="0" fontId="28" fillId="0" borderId="1" xfId="6" applyBorder="1" applyAlignment="1">
      <alignment vertical="center"/>
    </xf>
    <xf numFmtId="0" fontId="28" fillId="0" borderId="8" xfId="6" applyBorder="1" applyAlignment="1">
      <alignment vertical="center"/>
    </xf>
    <xf numFmtId="0" fontId="28" fillId="0" borderId="6" xfId="6" applyBorder="1" applyAlignment="1">
      <alignment horizontal="center" vertical="center"/>
    </xf>
    <xf numFmtId="0" fontId="25" fillId="0" borderId="21" xfId="6" applyFont="1" applyBorder="1" applyAlignment="1">
      <alignment vertical="center"/>
    </xf>
    <xf numFmtId="0" fontId="25" fillId="0" borderId="22" xfId="6" applyFont="1" applyBorder="1" applyAlignment="1">
      <alignment vertical="center"/>
    </xf>
    <xf numFmtId="0" fontId="25" fillId="0" borderId="24" xfId="6" applyFont="1" applyBorder="1" applyAlignment="1">
      <alignment vertical="center"/>
    </xf>
    <xf numFmtId="0" fontId="25" fillId="0" borderId="27" xfId="6" applyFont="1" applyBorder="1" applyAlignment="1" applyProtection="1">
      <alignment horizontal="center" vertical="center"/>
      <protection locked="0"/>
    </xf>
    <xf numFmtId="0" fontId="25" fillId="0" borderId="13" xfId="6" applyFont="1" applyBorder="1" applyAlignment="1">
      <alignment vertical="center"/>
    </xf>
    <xf numFmtId="0" fontId="25" fillId="0" borderId="14" xfId="6" applyFont="1" applyBorder="1" applyAlignment="1">
      <alignment vertical="center"/>
    </xf>
    <xf numFmtId="0" fontId="25" fillId="0" borderId="13" xfId="6" applyFont="1" applyBorder="1" applyAlignment="1">
      <alignment horizontal="center" vertical="center"/>
    </xf>
    <xf numFmtId="0" fontId="25" fillId="0" borderId="19" xfId="6" applyFont="1" applyBorder="1" applyAlignment="1">
      <alignment horizontal="center" vertical="center"/>
    </xf>
    <xf numFmtId="0" fontId="25" fillId="0" borderId="17" xfId="6" applyFont="1" applyBorder="1" applyAlignment="1">
      <alignment horizontal="center" vertical="center"/>
    </xf>
    <xf numFmtId="0" fontId="25" fillId="0" borderId="14" xfId="6" applyFont="1" applyBorder="1" applyAlignment="1">
      <alignment horizontal="center" vertical="center"/>
    </xf>
    <xf numFmtId="0" fontId="25" fillId="0" borderId="18" xfId="6" applyFont="1" applyBorder="1" applyAlignment="1">
      <alignment horizontal="center" vertical="center"/>
    </xf>
    <xf numFmtId="0" fontId="25" fillId="0" borderId="18" xfId="6" applyFont="1" applyBorder="1" applyAlignment="1" applyProtection="1">
      <alignment horizontal="center" vertical="center"/>
      <protection locked="0"/>
    </xf>
    <xf numFmtId="0" fontId="2" fillId="3" borderId="40" xfId="1" applyFont="1" applyFill="1" applyBorder="1" applyAlignment="1">
      <alignment horizontal="center" vertical="center"/>
    </xf>
    <xf numFmtId="0" fontId="28" fillId="0" borderId="35" xfId="6" applyBorder="1" applyAlignment="1">
      <alignment horizontal="center" vertical="center" shrinkToFit="1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shrinkToFit="1"/>
    </xf>
    <xf numFmtId="0" fontId="28" fillId="3" borderId="0" xfId="6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14" fillId="3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center" vertical="center" shrinkToFit="1"/>
    </xf>
    <xf numFmtId="0" fontId="5" fillId="0" borderId="8" xfId="3" applyFont="1" applyFill="1" applyBorder="1" applyAlignment="1">
      <alignment horizontal="center" vertical="center" shrinkToFit="1"/>
    </xf>
    <xf numFmtId="0" fontId="5" fillId="0" borderId="3" xfId="3" applyFont="1" applyFill="1" applyBorder="1" applyAlignment="1">
      <alignment horizontal="center" vertical="center" shrinkToFit="1"/>
    </xf>
    <xf numFmtId="0" fontId="5" fillId="0" borderId="7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28" fillId="3" borderId="1" xfId="6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center" vertical="center"/>
    </xf>
    <xf numFmtId="0" fontId="32" fillId="3" borderId="2" xfId="3" applyFont="1" applyFill="1" applyBorder="1" applyAlignment="1">
      <alignment horizontal="center" vertical="center" wrapText="1"/>
    </xf>
    <xf numFmtId="0" fontId="32" fillId="3" borderId="6" xfId="3" applyFont="1" applyFill="1" applyBorder="1" applyAlignment="1">
      <alignment horizontal="center" vertical="center" wrapText="1"/>
    </xf>
    <xf numFmtId="176" fontId="5" fillId="3" borderId="0" xfId="2" applyNumberFormat="1" applyFont="1" applyFill="1" applyBorder="1" applyAlignment="1">
      <alignment horizontal="center" vertical="center"/>
    </xf>
    <xf numFmtId="0" fontId="28" fillId="0" borderId="0" xfId="6" applyBorder="1" applyAlignment="1">
      <alignment vertical="center"/>
    </xf>
    <xf numFmtId="49" fontId="5" fillId="3" borderId="0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22" fillId="3" borderId="0" xfId="2" applyFont="1" applyFill="1" applyBorder="1" applyAlignment="1">
      <alignment horizontal="center" vertical="center" shrinkToFit="1"/>
    </xf>
    <xf numFmtId="0" fontId="5" fillId="3" borderId="0" xfId="2" applyNumberFormat="1" applyFont="1" applyFill="1" applyBorder="1" applyAlignment="1" applyProtection="1">
      <alignment horizontal="left" vertical="center"/>
      <protection locked="0"/>
    </xf>
    <xf numFmtId="0" fontId="5" fillId="3" borderId="0" xfId="2" applyFont="1" applyFill="1" applyBorder="1" applyAlignment="1">
      <alignment horizontal="center" vertical="center" shrinkToFit="1"/>
    </xf>
    <xf numFmtId="0" fontId="23" fillId="3" borderId="0" xfId="2" applyFont="1" applyFill="1" applyBorder="1" applyAlignment="1">
      <alignment horizontal="center" vertical="center"/>
    </xf>
    <xf numFmtId="0" fontId="5" fillId="3" borderId="0" xfId="2" applyNumberFormat="1" applyFont="1" applyFill="1" applyBorder="1" applyAlignment="1" applyProtection="1">
      <alignment horizontal="right" vertical="center"/>
      <protection locked="0"/>
    </xf>
    <xf numFmtId="0" fontId="25" fillId="0" borderId="53" xfId="6" applyFont="1" applyBorder="1" applyAlignment="1">
      <alignment horizontal="center" vertical="center"/>
    </xf>
    <xf numFmtId="0" fontId="25" fillId="0" borderId="52" xfId="6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25" fillId="0" borderId="16" xfId="6" applyFont="1" applyBorder="1" applyAlignment="1">
      <alignment horizontal="center" vertical="center"/>
    </xf>
    <xf numFmtId="0" fontId="5" fillId="3" borderId="0" xfId="2" applyNumberFormat="1" applyFont="1" applyFill="1" applyBorder="1" applyAlignment="1">
      <alignment horizontal="right" vertical="center"/>
    </xf>
    <xf numFmtId="0" fontId="5" fillId="3" borderId="0" xfId="2" applyNumberFormat="1" applyFont="1" applyFill="1" applyBorder="1" applyAlignment="1">
      <alignment horizontal="left" vertical="center"/>
    </xf>
    <xf numFmtId="0" fontId="5" fillId="3" borderId="13" xfId="1" quotePrefix="1" applyFont="1" applyFill="1" applyBorder="1" applyAlignment="1" applyProtection="1">
      <alignment horizontal="center" vertical="center"/>
      <protection locked="0"/>
    </xf>
    <xf numFmtId="0" fontId="25" fillId="0" borderId="13" xfId="6" applyFont="1" applyBorder="1" applyAlignment="1" applyProtection="1">
      <alignment horizontal="center" vertical="center"/>
      <protection locked="0"/>
    </xf>
    <xf numFmtId="0" fontId="13" fillId="3" borderId="29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28" xfId="1" applyFont="1" applyFill="1" applyBorder="1" applyAlignment="1">
      <alignment horizontal="center" vertical="center" wrapText="1"/>
    </xf>
    <xf numFmtId="0" fontId="25" fillId="0" borderId="14" xfId="6" applyFont="1" applyBorder="1" applyAlignment="1" applyProtection="1">
      <alignment horizontal="center" vertical="center"/>
      <protection locked="0"/>
    </xf>
    <xf numFmtId="0" fontId="13" fillId="3" borderId="43" xfId="1" applyFont="1" applyFill="1" applyBorder="1" applyAlignment="1">
      <alignment horizontal="center" vertical="center" wrapText="1"/>
    </xf>
    <xf numFmtId="0" fontId="13" fillId="3" borderId="41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 wrapText="1"/>
    </xf>
    <xf numFmtId="49" fontId="5" fillId="3" borderId="5" xfId="3" applyNumberFormat="1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49" fontId="5" fillId="0" borderId="5" xfId="3" applyNumberFormat="1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>
      <alignment horizontal="center" vertical="center"/>
    </xf>
    <xf numFmtId="49" fontId="28" fillId="3" borderId="1" xfId="6" applyNumberForma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2 2" xfId="2"/>
    <cellStyle name="標準 3" xfId="4"/>
    <cellStyle name="標準 4" xfId="3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598B7798-BFAF-40FB-B43D-F70B3039E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14</xdr:row>
      <xdr:rowOff>0</xdr:rowOff>
    </xdr:from>
    <xdr:ext cx="238125" cy="257175"/>
    <xdr:pic>
      <xdr:nvPicPr>
        <xdr:cNvPr id="3" name="図 2" descr="KFA.gif">
          <a:extLst>
            <a:ext uri="{FF2B5EF4-FFF2-40B4-BE49-F238E27FC236}">
              <a16:creationId xmlns:a16="http://schemas.microsoft.com/office/drawing/2014/main" id="{FE425A10-5D21-4C1C-AB59-9F7C9A9A2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1600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16</xdr:row>
      <xdr:rowOff>0</xdr:rowOff>
    </xdr:from>
    <xdr:ext cx="238125" cy="257175"/>
    <xdr:pic>
      <xdr:nvPicPr>
        <xdr:cNvPr id="4" name="図 1" descr="KFA.gif">
          <a:extLst>
            <a:ext uri="{FF2B5EF4-FFF2-40B4-BE49-F238E27FC236}">
              <a16:creationId xmlns:a16="http://schemas.microsoft.com/office/drawing/2014/main" id="{E6294D35-BC01-49D2-B4E7-727287227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1828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18</xdr:row>
      <xdr:rowOff>0</xdr:rowOff>
    </xdr:from>
    <xdr:ext cx="238125" cy="257175"/>
    <xdr:pic>
      <xdr:nvPicPr>
        <xdr:cNvPr id="5" name="図 1" descr="KFA.gif">
          <a:extLst>
            <a:ext uri="{FF2B5EF4-FFF2-40B4-BE49-F238E27FC236}">
              <a16:creationId xmlns:a16="http://schemas.microsoft.com/office/drawing/2014/main" id="{9B5E8360-8992-4801-9489-2C9921E2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20574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23</xdr:row>
      <xdr:rowOff>0</xdr:rowOff>
    </xdr:from>
    <xdr:ext cx="238125" cy="257175"/>
    <xdr:pic>
      <xdr:nvPicPr>
        <xdr:cNvPr id="6" name="図 5" descr="KFA.gif">
          <a:extLst>
            <a:ext uri="{FF2B5EF4-FFF2-40B4-BE49-F238E27FC236}">
              <a16:creationId xmlns:a16="http://schemas.microsoft.com/office/drawing/2014/main" id="{F450AB5E-ADBF-4B8C-9014-233DCEA5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26289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25</xdr:row>
      <xdr:rowOff>0</xdr:rowOff>
    </xdr:from>
    <xdr:ext cx="238125" cy="257175"/>
    <xdr:pic>
      <xdr:nvPicPr>
        <xdr:cNvPr id="7" name="図 1" descr="KFA.gif">
          <a:extLst>
            <a:ext uri="{FF2B5EF4-FFF2-40B4-BE49-F238E27FC236}">
              <a16:creationId xmlns:a16="http://schemas.microsoft.com/office/drawing/2014/main" id="{E6334ADB-A021-4679-BADA-97510D480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28575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27</xdr:row>
      <xdr:rowOff>0</xdr:rowOff>
    </xdr:from>
    <xdr:ext cx="238125" cy="257175"/>
    <xdr:pic>
      <xdr:nvPicPr>
        <xdr:cNvPr id="8" name="図 1" descr="KFA.gif">
          <a:extLst>
            <a:ext uri="{FF2B5EF4-FFF2-40B4-BE49-F238E27FC236}">
              <a16:creationId xmlns:a16="http://schemas.microsoft.com/office/drawing/2014/main" id="{5329B427-8E9C-4B13-A202-39291F798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3086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32</xdr:row>
      <xdr:rowOff>0</xdr:rowOff>
    </xdr:from>
    <xdr:ext cx="238125" cy="257175"/>
    <xdr:pic>
      <xdr:nvPicPr>
        <xdr:cNvPr id="9" name="図 8" descr="KFA.gif">
          <a:extLst>
            <a:ext uri="{FF2B5EF4-FFF2-40B4-BE49-F238E27FC236}">
              <a16:creationId xmlns:a16="http://schemas.microsoft.com/office/drawing/2014/main" id="{A88BC0F9-40EB-420F-9058-E92BCBC62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36576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34</xdr:row>
      <xdr:rowOff>0</xdr:rowOff>
    </xdr:from>
    <xdr:ext cx="238125" cy="257175"/>
    <xdr:pic>
      <xdr:nvPicPr>
        <xdr:cNvPr id="10" name="図 1" descr="KFA.gif">
          <a:extLst>
            <a:ext uri="{FF2B5EF4-FFF2-40B4-BE49-F238E27FC236}">
              <a16:creationId xmlns:a16="http://schemas.microsoft.com/office/drawing/2014/main" id="{31F1DBAB-6834-41BD-B255-977365EB1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3886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36</xdr:row>
      <xdr:rowOff>0</xdr:rowOff>
    </xdr:from>
    <xdr:ext cx="238125" cy="257175"/>
    <xdr:pic>
      <xdr:nvPicPr>
        <xdr:cNvPr id="11" name="図 1" descr="KFA.gif">
          <a:extLst>
            <a:ext uri="{FF2B5EF4-FFF2-40B4-BE49-F238E27FC236}">
              <a16:creationId xmlns:a16="http://schemas.microsoft.com/office/drawing/2014/main" id="{00C06C97-FA83-4500-848F-257C29E0C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4114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B6C1B9BA-2B00-422E-BA6B-DB8004357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8E6747A9-89F0-4E42-9A6B-B6D07E2E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238125" cy="257175"/>
    <xdr:pic>
      <xdr:nvPicPr>
        <xdr:cNvPr id="3" name="図 2" descr="KFA.gif">
          <a:extLst>
            <a:ext uri="{FF2B5EF4-FFF2-40B4-BE49-F238E27FC236}">
              <a16:creationId xmlns:a16="http://schemas.microsoft.com/office/drawing/2014/main" id="{69AC1908-EB66-466C-87CA-C871355C3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26289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238125" cy="257175"/>
    <xdr:pic>
      <xdr:nvPicPr>
        <xdr:cNvPr id="4" name="図 1" descr="KFA.gif">
          <a:extLst>
            <a:ext uri="{FF2B5EF4-FFF2-40B4-BE49-F238E27FC236}">
              <a16:creationId xmlns:a16="http://schemas.microsoft.com/office/drawing/2014/main" id="{88AA2482-1E8E-4D67-9DFB-DD0F1B43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28575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9525</xdr:colOff>
      <xdr:row>27</xdr:row>
      <xdr:rowOff>0</xdr:rowOff>
    </xdr:from>
    <xdr:ext cx="238125" cy="257175"/>
    <xdr:pic>
      <xdr:nvPicPr>
        <xdr:cNvPr id="5" name="図 1" descr="KFA.gif">
          <a:extLst>
            <a:ext uri="{FF2B5EF4-FFF2-40B4-BE49-F238E27FC236}">
              <a16:creationId xmlns:a16="http://schemas.microsoft.com/office/drawing/2014/main" id="{78B2176F-8130-4293-BE49-4B9C85FF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086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32</xdr:row>
      <xdr:rowOff>0</xdr:rowOff>
    </xdr:from>
    <xdr:ext cx="238125" cy="257175"/>
    <xdr:pic>
      <xdr:nvPicPr>
        <xdr:cNvPr id="6" name="図 5" descr="KFA.gif">
          <a:extLst>
            <a:ext uri="{FF2B5EF4-FFF2-40B4-BE49-F238E27FC236}">
              <a16:creationId xmlns:a16="http://schemas.microsoft.com/office/drawing/2014/main" id="{77F5F5B2-255D-4AE1-A54E-A50E7DF5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36576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34</xdr:row>
      <xdr:rowOff>0</xdr:rowOff>
    </xdr:from>
    <xdr:ext cx="238125" cy="257175"/>
    <xdr:pic>
      <xdr:nvPicPr>
        <xdr:cNvPr id="7" name="図 1" descr="KFA.gif">
          <a:extLst>
            <a:ext uri="{FF2B5EF4-FFF2-40B4-BE49-F238E27FC236}">
              <a16:creationId xmlns:a16="http://schemas.microsoft.com/office/drawing/2014/main" id="{D07AE9AD-6655-471B-99D1-5096683E5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" y="3886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9525</xdr:colOff>
      <xdr:row>36</xdr:row>
      <xdr:rowOff>0</xdr:rowOff>
    </xdr:from>
    <xdr:ext cx="238125" cy="257175"/>
    <xdr:pic>
      <xdr:nvPicPr>
        <xdr:cNvPr id="8" name="図 1" descr="KFA.gif">
          <a:extLst>
            <a:ext uri="{FF2B5EF4-FFF2-40B4-BE49-F238E27FC236}">
              <a16:creationId xmlns:a16="http://schemas.microsoft.com/office/drawing/2014/main" id="{0D6A4B49-6CDB-4A6C-BED3-05EF60460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4114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13</xdr:row>
      <xdr:rowOff>104775</xdr:rowOff>
    </xdr:from>
    <xdr:ext cx="238125" cy="257175"/>
    <xdr:pic>
      <xdr:nvPicPr>
        <xdr:cNvPr id="9" name="図 8" descr="KFA.gif">
          <a:extLst>
            <a:ext uri="{FF2B5EF4-FFF2-40B4-BE49-F238E27FC236}">
              <a16:creationId xmlns:a16="http://schemas.microsoft.com/office/drawing/2014/main" id="{CB9E9FB8-2055-4C0B-9157-83E0E3BEB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" y="1590675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9525</xdr:colOff>
      <xdr:row>16</xdr:row>
      <xdr:rowOff>0</xdr:rowOff>
    </xdr:from>
    <xdr:ext cx="238125" cy="257175"/>
    <xdr:pic>
      <xdr:nvPicPr>
        <xdr:cNvPr id="10" name="図 1" descr="KFA.gif">
          <a:extLst>
            <a:ext uri="{FF2B5EF4-FFF2-40B4-BE49-F238E27FC236}">
              <a16:creationId xmlns:a16="http://schemas.microsoft.com/office/drawing/2014/main" id="{4072F64B-0748-4A5D-9403-D1BDAA3E1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105" y="1828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18</xdr:row>
      <xdr:rowOff>0</xdr:rowOff>
    </xdr:from>
    <xdr:ext cx="238125" cy="257175"/>
    <xdr:pic>
      <xdr:nvPicPr>
        <xdr:cNvPr id="11" name="図 1" descr="KFA.gif">
          <a:extLst>
            <a:ext uri="{FF2B5EF4-FFF2-40B4-BE49-F238E27FC236}">
              <a16:creationId xmlns:a16="http://schemas.microsoft.com/office/drawing/2014/main" id="{A92665F8-2EBD-4A43-82E9-B294F5530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20574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CD7DB0E6-BB6B-4CB8-99EA-5835BF0BD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02FBFB5C-517E-48C2-8D3D-7CE79F75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14</xdr:row>
      <xdr:rowOff>0</xdr:rowOff>
    </xdr:from>
    <xdr:ext cx="238125" cy="257175"/>
    <xdr:pic>
      <xdr:nvPicPr>
        <xdr:cNvPr id="3" name="図 2" descr="KFA.gif">
          <a:extLst>
            <a:ext uri="{FF2B5EF4-FFF2-40B4-BE49-F238E27FC236}">
              <a16:creationId xmlns:a16="http://schemas.microsoft.com/office/drawing/2014/main" id="{9346E391-655F-4C45-AB9A-7163EF5D6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1600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16</xdr:row>
      <xdr:rowOff>0</xdr:rowOff>
    </xdr:from>
    <xdr:ext cx="238125" cy="257175"/>
    <xdr:pic>
      <xdr:nvPicPr>
        <xdr:cNvPr id="4" name="図 1" descr="KFA.gif">
          <a:extLst>
            <a:ext uri="{FF2B5EF4-FFF2-40B4-BE49-F238E27FC236}">
              <a16:creationId xmlns:a16="http://schemas.microsoft.com/office/drawing/2014/main" id="{F8898484-D95E-4FCD-B5B8-BF6E4C6D9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1828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18</xdr:row>
      <xdr:rowOff>0</xdr:rowOff>
    </xdr:from>
    <xdr:ext cx="238125" cy="257175"/>
    <xdr:pic>
      <xdr:nvPicPr>
        <xdr:cNvPr id="5" name="図 1" descr="KFA.gif">
          <a:extLst>
            <a:ext uri="{FF2B5EF4-FFF2-40B4-BE49-F238E27FC236}">
              <a16:creationId xmlns:a16="http://schemas.microsoft.com/office/drawing/2014/main" id="{3D9ED10A-71D8-457E-BDA4-5424BDEA6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20574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23</xdr:row>
      <xdr:rowOff>0</xdr:rowOff>
    </xdr:from>
    <xdr:ext cx="238125" cy="257175"/>
    <xdr:pic>
      <xdr:nvPicPr>
        <xdr:cNvPr id="6" name="図 5" descr="KFA.gif">
          <a:extLst>
            <a:ext uri="{FF2B5EF4-FFF2-40B4-BE49-F238E27FC236}">
              <a16:creationId xmlns:a16="http://schemas.microsoft.com/office/drawing/2014/main" id="{9E9FC21C-1216-49E3-B072-27C347361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26289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25</xdr:row>
      <xdr:rowOff>0</xdr:rowOff>
    </xdr:from>
    <xdr:ext cx="238125" cy="257175"/>
    <xdr:pic>
      <xdr:nvPicPr>
        <xdr:cNvPr id="7" name="図 1" descr="KFA.gif">
          <a:extLst>
            <a:ext uri="{FF2B5EF4-FFF2-40B4-BE49-F238E27FC236}">
              <a16:creationId xmlns:a16="http://schemas.microsoft.com/office/drawing/2014/main" id="{369A60C8-0E4B-487F-88D5-0348D8190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28575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27</xdr:row>
      <xdr:rowOff>0</xdr:rowOff>
    </xdr:from>
    <xdr:ext cx="238125" cy="257175"/>
    <xdr:pic>
      <xdr:nvPicPr>
        <xdr:cNvPr id="8" name="図 1" descr="KFA.gif">
          <a:extLst>
            <a:ext uri="{FF2B5EF4-FFF2-40B4-BE49-F238E27FC236}">
              <a16:creationId xmlns:a16="http://schemas.microsoft.com/office/drawing/2014/main" id="{4588B034-23C7-48E7-B7FD-A8AD4981C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3086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32</xdr:row>
      <xdr:rowOff>0</xdr:rowOff>
    </xdr:from>
    <xdr:ext cx="238125" cy="257175"/>
    <xdr:pic>
      <xdr:nvPicPr>
        <xdr:cNvPr id="9" name="図 8" descr="KFA.gif">
          <a:extLst>
            <a:ext uri="{FF2B5EF4-FFF2-40B4-BE49-F238E27FC236}">
              <a16:creationId xmlns:a16="http://schemas.microsoft.com/office/drawing/2014/main" id="{59CDAD60-EF56-4BC2-8370-8C5E4B5A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" y="36576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34</xdr:row>
      <xdr:rowOff>0</xdr:rowOff>
    </xdr:from>
    <xdr:ext cx="238125" cy="257175"/>
    <xdr:pic>
      <xdr:nvPicPr>
        <xdr:cNvPr id="10" name="図 1" descr="KFA.gif">
          <a:extLst>
            <a:ext uri="{FF2B5EF4-FFF2-40B4-BE49-F238E27FC236}">
              <a16:creationId xmlns:a16="http://schemas.microsoft.com/office/drawing/2014/main" id="{F9C36114-733E-4AEF-AF92-9C585CEF9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" y="3886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36</xdr:row>
      <xdr:rowOff>0</xdr:rowOff>
    </xdr:from>
    <xdr:ext cx="238125" cy="257175"/>
    <xdr:pic>
      <xdr:nvPicPr>
        <xdr:cNvPr id="11" name="図 1" descr="KFA.gif">
          <a:extLst>
            <a:ext uri="{FF2B5EF4-FFF2-40B4-BE49-F238E27FC236}">
              <a16:creationId xmlns:a16="http://schemas.microsoft.com/office/drawing/2014/main" id="{EF186F9C-A653-42E2-AAB5-9396FC20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790" y="4114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A8363254-E07C-40D7-A229-FA83D8A2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0D688581-50D0-4FB4-BFEC-52D086B9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23</xdr:row>
      <xdr:rowOff>0</xdr:rowOff>
    </xdr:from>
    <xdr:ext cx="238125" cy="257175"/>
    <xdr:pic>
      <xdr:nvPicPr>
        <xdr:cNvPr id="3" name="図 2" descr="KFA.gif">
          <a:extLst>
            <a:ext uri="{FF2B5EF4-FFF2-40B4-BE49-F238E27FC236}">
              <a16:creationId xmlns:a16="http://schemas.microsoft.com/office/drawing/2014/main" id="{3BBB871D-5CFC-45BF-A581-4F625474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26289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25</xdr:row>
      <xdr:rowOff>0</xdr:rowOff>
    </xdr:from>
    <xdr:ext cx="238125" cy="257175"/>
    <xdr:pic>
      <xdr:nvPicPr>
        <xdr:cNvPr id="4" name="図 1" descr="KFA.gif">
          <a:extLst>
            <a:ext uri="{FF2B5EF4-FFF2-40B4-BE49-F238E27FC236}">
              <a16:creationId xmlns:a16="http://schemas.microsoft.com/office/drawing/2014/main" id="{25D45DEB-F225-4B44-831B-8D5767434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290" y="28575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27</xdr:row>
      <xdr:rowOff>0</xdr:rowOff>
    </xdr:from>
    <xdr:ext cx="238125" cy="257175"/>
    <xdr:pic>
      <xdr:nvPicPr>
        <xdr:cNvPr id="5" name="図 1" descr="KFA.gif">
          <a:extLst>
            <a:ext uri="{FF2B5EF4-FFF2-40B4-BE49-F238E27FC236}">
              <a16:creationId xmlns:a16="http://schemas.microsoft.com/office/drawing/2014/main" id="{B3B3430A-F351-4AC0-9704-4B2C51356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5110" y="3086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247650</xdr:colOff>
      <xdr:row>14</xdr:row>
      <xdr:rowOff>0</xdr:rowOff>
    </xdr:from>
    <xdr:ext cx="238125" cy="257175"/>
    <xdr:pic>
      <xdr:nvPicPr>
        <xdr:cNvPr id="6" name="図 5" descr="KFA.gif">
          <a:extLst>
            <a:ext uri="{FF2B5EF4-FFF2-40B4-BE49-F238E27FC236}">
              <a16:creationId xmlns:a16="http://schemas.microsoft.com/office/drawing/2014/main" id="{88899E25-CEDB-4035-A396-5A346D298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" y="16002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16</xdr:row>
      <xdr:rowOff>0</xdr:rowOff>
    </xdr:from>
    <xdr:ext cx="238125" cy="257175"/>
    <xdr:pic>
      <xdr:nvPicPr>
        <xdr:cNvPr id="7" name="図 1" descr="KFA.gif">
          <a:extLst>
            <a:ext uri="{FF2B5EF4-FFF2-40B4-BE49-F238E27FC236}">
              <a16:creationId xmlns:a16="http://schemas.microsoft.com/office/drawing/2014/main" id="{64C353E8-92DA-4374-A12A-2A36C34EB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290" y="18288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247650</xdr:colOff>
      <xdr:row>18</xdr:row>
      <xdr:rowOff>0</xdr:rowOff>
    </xdr:from>
    <xdr:ext cx="238125" cy="257175"/>
    <xdr:pic>
      <xdr:nvPicPr>
        <xdr:cNvPr id="8" name="図 1" descr="KFA.gif">
          <a:extLst>
            <a:ext uri="{FF2B5EF4-FFF2-40B4-BE49-F238E27FC236}">
              <a16:creationId xmlns:a16="http://schemas.microsoft.com/office/drawing/2014/main" id="{0BED7EF8-16C5-44E3-AF2A-9F4ACBF8D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5110" y="20574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" cy="885825"/>
    <xdr:pic>
      <xdr:nvPicPr>
        <xdr:cNvPr id="2" name="図 1" descr="U9_komae.png">
          <a:extLst>
            <a:ext uri="{FF2B5EF4-FFF2-40B4-BE49-F238E27FC236}">
              <a16:creationId xmlns:a16="http://schemas.microsoft.com/office/drawing/2014/main" id="{9C728465-A263-4F14-A8D8-347FC865E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0"/>
  <sheetViews>
    <sheetView topLeftCell="A10" zoomScaleNormal="100" workbookViewId="0">
      <selection activeCell="C70" sqref="C70:F71"/>
    </sheetView>
  </sheetViews>
  <sheetFormatPr defaultColWidth="13" defaultRowHeight="13.2"/>
  <cols>
    <col min="1" max="107" width="3.6640625" style="36" customWidth="1"/>
    <col min="108" max="16384" width="13" style="36"/>
  </cols>
  <sheetData>
    <row r="1" spans="1:68" s="9" customFormat="1" ht="9" customHeigh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302"/>
      <c r="W1" s="21"/>
      <c r="X1" s="21"/>
      <c r="Y1" s="21"/>
      <c r="Z1" s="21"/>
      <c r="AA1" s="21"/>
      <c r="AB1" s="21"/>
      <c r="AC1" s="21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3"/>
      <c r="BO1" s="24"/>
      <c r="BP1" s="23"/>
    </row>
    <row r="2" spans="1:68" s="9" customFormat="1" ht="9" customHeight="1">
      <c r="B2" s="21"/>
      <c r="C2" s="21"/>
      <c r="D2" s="21"/>
      <c r="E2" s="303"/>
      <c r="F2" s="303"/>
      <c r="G2" s="303"/>
      <c r="H2" s="304"/>
      <c r="I2" s="303"/>
      <c r="J2" s="303"/>
      <c r="K2" s="303"/>
      <c r="L2" s="8"/>
      <c r="M2" s="8"/>
      <c r="N2" s="8"/>
      <c r="O2" s="21"/>
      <c r="P2" s="21"/>
      <c r="Q2" s="21"/>
      <c r="R2" s="21"/>
      <c r="S2" s="21"/>
      <c r="T2" s="21"/>
      <c r="U2" s="21"/>
      <c r="V2" s="302"/>
      <c r="W2" s="21"/>
      <c r="X2" s="21"/>
      <c r="Y2" s="21"/>
      <c r="Z2" s="21"/>
      <c r="AA2" s="21"/>
      <c r="AB2" s="21"/>
      <c r="AC2" s="21"/>
      <c r="AH2" s="23"/>
      <c r="AI2" s="25"/>
      <c r="AJ2" s="25"/>
      <c r="AK2" s="26"/>
      <c r="AL2" s="25"/>
      <c r="AM2" s="25"/>
      <c r="AN2" s="25"/>
      <c r="AO2" s="25"/>
      <c r="AP2" s="25"/>
      <c r="AQ2" s="25"/>
      <c r="AR2" s="25"/>
      <c r="AS2" s="26"/>
      <c r="AT2" s="27"/>
      <c r="AU2" s="26"/>
      <c r="AV2" s="26"/>
      <c r="AW2" s="26"/>
      <c r="AX2" s="25"/>
      <c r="AY2" s="25"/>
      <c r="AZ2" s="25"/>
      <c r="BA2" s="25"/>
      <c r="BB2" s="25"/>
      <c r="BC2" s="25"/>
      <c r="BD2" s="25"/>
      <c r="BE2" s="25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3"/>
    </row>
    <row r="3" spans="1:68" s="9" customFormat="1" ht="9" customHeight="1">
      <c r="B3" s="21"/>
      <c r="C3" s="21"/>
      <c r="D3" s="2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28"/>
      <c r="X3" s="28"/>
      <c r="Y3" s="28"/>
      <c r="Z3" s="21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2"/>
      <c r="BM3" s="23"/>
    </row>
    <row r="4" spans="1:68" s="9" customFormat="1" ht="9" customHeight="1">
      <c r="B4" s="21"/>
      <c r="C4" s="21"/>
      <c r="D4" s="21"/>
      <c r="E4" s="305" t="s">
        <v>94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8"/>
      <c r="T4" s="8"/>
      <c r="U4" s="8"/>
      <c r="V4" s="8"/>
      <c r="W4" s="28"/>
      <c r="X4" s="28"/>
      <c r="Y4" s="28"/>
      <c r="Z4" s="21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2"/>
      <c r="BM4" s="23"/>
    </row>
    <row r="5" spans="1:68" s="9" customFormat="1" ht="9" customHeight="1">
      <c r="B5" s="29"/>
      <c r="C5" s="29"/>
      <c r="D5" s="29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S5" s="30"/>
      <c r="T5" s="30"/>
      <c r="U5" s="30"/>
      <c r="V5" s="30"/>
      <c r="W5" s="28"/>
      <c r="X5" s="28"/>
      <c r="Y5" s="28"/>
      <c r="Z5" s="21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2"/>
      <c r="BM5" s="23"/>
    </row>
    <row r="6" spans="1:68" s="9" customFormat="1" ht="9" customHeight="1">
      <c r="B6" s="29"/>
      <c r="C6" s="29"/>
      <c r="D6" s="29"/>
      <c r="E6" s="306" t="s">
        <v>95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"/>
      <c r="T6" s="30"/>
      <c r="U6" s="30"/>
      <c r="V6" s="30"/>
      <c r="W6" s="28"/>
      <c r="X6" s="28"/>
      <c r="Y6" s="28"/>
      <c r="Z6" s="29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2"/>
      <c r="BM6" s="23"/>
    </row>
    <row r="7" spans="1:68" s="9" customFormat="1" ht="9" customHeight="1">
      <c r="B7" s="29"/>
      <c r="C7" s="29"/>
      <c r="D7" s="29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"/>
      <c r="T7" s="30"/>
      <c r="U7" s="30"/>
      <c r="V7" s="30"/>
      <c r="W7" s="31"/>
      <c r="X7" s="31"/>
      <c r="Y7" s="31"/>
      <c r="Z7" s="31"/>
      <c r="AA7" s="31"/>
      <c r="AB7" s="31"/>
      <c r="AC7" s="29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2"/>
      <c r="BP7" s="23"/>
    </row>
    <row r="8" spans="1:68" ht="9" customHeight="1">
      <c r="A8" s="32"/>
      <c r="B8" s="32"/>
      <c r="C8" s="33"/>
      <c r="D8" s="34"/>
      <c r="E8" s="34"/>
      <c r="F8" s="34"/>
      <c r="G8" s="35"/>
      <c r="H8" s="35"/>
      <c r="I8" s="34"/>
      <c r="J8" s="34"/>
      <c r="K8" s="34"/>
      <c r="L8" s="34"/>
      <c r="M8" s="35"/>
      <c r="N8" s="35"/>
      <c r="O8" s="34"/>
      <c r="P8" s="34"/>
      <c r="Q8" s="34"/>
      <c r="R8" s="34"/>
      <c r="S8" s="34"/>
      <c r="T8" s="34"/>
      <c r="U8" s="34"/>
      <c r="V8" s="34"/>
    </row>
    <row r="9" spans="1:68" ht="9" customHeigh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7"/>
      <c r="N9" s="37"/>
      <c r="O9" s="37"/>
      <c r="P9" s="37"/>
      <c r="Q9" s="37"/>
      <c r="R9" s="37"/>
      <c r="S9" s="38"/>
      <c r="T9" s="38"/>
      <c r="U9" s="38"/>
      <c r="V9" s="34"/>
    </row>
    <row r="10" spans="1:68" ht="9" customHeight="1">
      <c r="A10" s="184" t="s">
        <v>96</v>
      </c>
      <c r="B10" s="185"/>
      <c r="C10" s="185"/>
      <c r="D10" s="184" t="s">
        <v>31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39"/>
      <c r="U10" s="39"/>
      <c r="V10" s="39"/>
      <c r="W10" s="40"/>
    </row>
    <row r="11" spans="1:68" ht="9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39"/>
      <c r="U11" s="39"/>
      <c r="V11" s="39"/>
      <c r="W11" s="40"/>
    </row>
    <row r="12" spans="1:68" ht="9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39"/>
      <c r="U12" s="39"/>
      <c r="V12" s="39"/>
      <c r="W12" s="40"/>
    </row>
    <row r="13" spans="1:68" ht="9" customHeight="1">
      <c r="A13" s="164" t="s">
        <v>97</v>
      </c>
      <c r="B13" s="131"/>
      <c r="C13" s="132"/>
      <c r="D13" s="164" t="str">
        <f>A15</f>
        <v>3FC</v>
      </c>
      <c r="E13" s="131"/>
      <c r="F13" s="281"/>
      <c r="G13" s="131" t="str">
        <f>A17</f>
        <v>SCUDETTO-F</v>
      </c>
      <c r="H13" s="131"/>
      <c r="I13" s="281"/>
      <c r="J13" s="289" t="str">
        <f>A19</f>
        <v>NWFC</v>
      </c>
      <c r="K13" s="131"/>
      <c r="L13" s="281"/>
      <c r="M13" s="290" t="s">
        <v>57</v>
      </c>
      <c r="N13" s="292" t="s">
        <v>58</v>
      </c>
      <c r="O13" s="292" t="s">
        <v>59</v>
      </c>
      <c r="P13" s="294" t="s">
        <v>60</v>
      </c>
      <c r="Q13" s="274" t="s">
        <v>61</v>
      </c>
      <c r="R13" s="275"/>
      <c r="S13" s="69"/>
      <c r="T13" s="39"/>
      <c r="U13" s="39"/>
      <c r="V13" s="39"/>
      <c r="X13" s="208">
        <f>SUM(M15:M20)</f>
        <v>9</v>
      </c>
    </row>
    <row r="14" spans="1:68" ht="9" customHeight="1">
      <c r="A14" s="287"/>
      <c r="B14" s="133"/>
      <c r="C14" s="134"/>
      <c r="D14" s="287"/>
      <c r="E14" s="133"/>
      <c r="F14" s="288"/>
      <c r="G14" s="133"/>
      <c r="H14" s="133"/>
      <c r="I14" s="288"/>
      <c r="J14" s="240"/>
      <c r="K14" s="133"/>
      <c r="L14" s="288"/>
      <c r="M14" s="291"/>
      <c r="N14" s="293"/>
      <c r="O14" s="293"/>
      <c r="P14" s="295"/>
      <c r="Q14" s="276"/>
      <c r="R14" s="277"/>
      <c r="S14" s="40"/>
      <c r="T14" s="40"/>
      <c r="U14" s="40"/>
      <c r="V14" s="40"/>
      <c r="X14" s="208"/>
    </row>
    <row r="15" spans="1:68" ht="9" customHeight="1">
      <c r="A15" s="278" t="s">
        <v>98</v>
      </c>
      <c r="B15" s="279"/>
      <c r="C15" s="280"/>
      <c r="D15" s="164"/>
      <c r="E15" s="131"/>
      <c r="F15" s="281"/>
      <c r="G15" s="282">
        <v>3</v>
      </c>
      <c r="H15" s="231" t="s">
        <v>62</v>
      </c>
      <c r="I15" s="247">
        <v>2</v>
      </c>
      <c r="J15" s="284">
        <v>2</v>
      </c>
      <c r="K15" s="285" t="s">
        <v>62</v>
      </c>
      <c r="L15" s="286">
        <v>1</v>
      </c>
      <c r="M15" s="266">
        <f>IF(OR(G15="", I15=""), 0, POWER(2, SIGN(G15-I15)+1)-1) + IF(OR(J15="", L15=""), 0, POWER(2, SIGN(J15-L15)+1)-1)</f>
        <v>6</v>
      </c>
      <c r="N15" s="267">
        <f>SUM(G15,J15)</f>
        <v>5</v>
      </c>
      <c r="O15" s="268">
        <f>SUM(I15,L15)</f>
        <v>3</v>
      </c>
      <c r="P15" s="269">
        <f>N15-O15</f>
        <v>2</v>
      </c>
      <c r="Q15" s="299">
        <f>IF(X13&gt;0,RANK(X15,X15:X20), "")</f>
        <v>1</v>
      </c>
      <c r="R15" s="300"/>
      <c r="S15" s="152" t="str">
        <f>IF(OR(G15&lt;&gt;F17,I15&lt;&gt;D17),"×","")</f>
        <v/>
      </c>
      <c r="T15" s="128" t="str">
        <f>IF(OR(J15&lt;&gt;F19,L15&lt;&gt;D19),"×","")</f>
        <v/>
      </c>
      <c r="U15" s="128"/>
      <c r="V15" s="206"/>
      <c r="W15" s="206"/>
      <c r="X15" s="255">
        <f>M15*10000+P15*100+N15</f>
        <v>60205</v>
      </c>
    </row>
    <row r="16" spans="1:68" ht="9" customHeight="1">
      <c r="A16" s="257"/>
      <c r="B16" s="258"/>
      <c r="C16" s="259"/>
      <c r="D16" s="272"/>
      <c r="E16" s="264"/>
      <c r="F16" s="265"/>
      <c r="G16" s="283"/>
      <c r="H16" s="246"/>
      <c r="I16" s="248"/>
      <c r="J16" s="245"/>
      <c r="K16" s="246"/>
      <c r="L16" s="248"/>
      <c r="M16" s="250"/>
      <c r="N16" s="252"/>
      <c r="O16" s="254"/>
      <c r="P16" s="270"/>
      <c r="Q16" s="301"/>
      <c r="R16" s="243"/>
      <c r="S16" s="222"/>
      <c r="T16" s="205"/>
      <c r="U16" s="205"/>
      <c r="V16" s="206"/>
      <c r="W16" s="206"/>
      <c r="X16" s="256"/>
    </row>
    <row r="17" spans="1:24" ht="9" customHeight="1">
      <c r="A17" s="223" t="s">
        <v>99</v>
      </c>
      <c r="B17" s="224"/>
      <c r="C17" s="225"/>
      <c r="D17" s="229">
        <f>IF(I15="","",I15)</f>
        <v>2</v>
      </c>
      <c r="E17" s="231" t="s">
        <v>62</v>
      </c>
      <c r="F17" s="233">
        <f>IF(G15="","",G15)</f>
        <v>3</v>
      </c>
      <c r="G17" s="237"/>
      <c r="H17" s="238"/>
      <c r="I17" s="262"/>
      <c r="J17" s="244">
        <v>3</v>
      </c>
      <c r="K17" s="231" t="s">
        <v>62</v>
      </c>
      <c r="L17" s="247">
        <v>1</v>
      </c>
      <c r="M17" s="249">
        <f>IF(OR(D17="", F17=""), 0, POWER(2, SIGN(D17-F17)+1)-1) + IF(OR(J17="", L17=""), 0, POWER(2, SIGN(J17-L17)+1)-1)</f>
        <v>3</v>
      </c>
      <c r="N17" s="251">
        <f>SUM(D17,J17)</f>
        <v>5</v>
      </c>
      <c r="O17" s="253">
        <f>SUM(F17,L17)</f>
        <v>4</v>
      </c>
      <c r="P17" s="216">
        <f>N17-O17</f>
        <v>1</v>
      </c>
      <c r="Q17" s="218">
        <f>IF(X13&gt;0,RANK(X17,X15:X20), "")</f>
        <v>2</v>
      </c>
      <c r="R17" s="219"/>
      <c r="S17" s="152" t="str">
        <f>IF(OR(G15&lt;&gt;F17,I15&lt;&gt;D17),"×","")</f>
        <v/>
      </c>
      <c r="T17" s="128" t="str">
        <f>IF(OR(J17&lt;&gt;I19,L17&lt;&gt;G19),"×","")</f>
        <v/>
      </c>
      <c r="U17" s="128"/>
      <c r="V17" s="206"/>
      <c r="W17" s="206"/>
      <c r="X17" s="207">
        <f>M17*10000+P17*100+N17</f>
        <v>30105</v>
      </c>
    </row>
    <row r="18" spans="1:24" ht="9" customHeight="1">
      <c r="A18" s="257"/>
      <c r="B18" s="258"/>
      <c r="C18" s="259"/>
      <c r="D18" s="260"/>
      <c r="E18" s="246"/>
      <c r="F18" s="261"/>
      <c r="G18" s="263"/>
      <c r="H18" s="264"/>
      <c r="I18" s="265"/>
      <c r="J18" s="245"/>
      <c r="K18" s="246"/>
      <c r="L18" s="248"/>
      <c r="M18" s="250"/>
      <c r="N18" s="252"/>
      <c r="O18" s="254"/>
      <c r="P18" s="241"/>
      <c r="Q18" s="242"/>
      <c r="R18" s="243"/>
      <c r="S18" s="222"/>
      <c r="T18" s="205"/>
      <c r="U18" s="205"/>
      <c r="V18" s="206"/>
      <c r="W18" s="206"/>
      <c r="X18" s="208"/>
    </row>
    <row r="19" spans="1:24" ht="9" customHeight="1">
      <c r="A19" s="223" t="s">
        <v>100</v>
      </c>
      <c r="B19" s="224"/>
      <c r="C19" s="225"/>
      <c r="D19" s="229">
        <f>IF(L15="","",L15)</f>
        <v>1</v>
      </c>
      <c r="E19" s="231" t="s">
        <v>62</v>
      </c>
      <c r="F19" s="233">
        <f>IF(J15="","",J15)</f>
        <v>2</v>
      </c>
      <c r="G19" s="235">
        <f>IF(L17="","",L17)</f>
        <v>1</v>
      </c>
      <c r="H19" s="231" t="s">
        <v>62</v>
      </c>
      <c r="I19" s="233">
        <f>IF(J17="","",J17)</f>
        <v>3</v>
      </c>
      <c r="J19" s="237"/>
      <c r="K19" s="238"/>
      <c r="L19" s="239"/>
      <c r="M19" s="210">
        <f>IF(OR(D19="", F19=""), 0, POWER(2, SIGN(D19-F19)+1)-1) + IF(OR(G19="", I19=""), 0, POWER(2, SIGN(G19-I19)+1)-1)</f>
        <v>0</v>
      </c>
      <c r="N19" s="212">
        <f>SUM(D19,G19)</f>
        <v>2</v>
      </c>
      <c r="O19" s="214">
        <f>SUM(F19,I19)</f>
        <v>5</v>
      </c>
      <c r="P19" s="216">
        <f>N19-O19</f>
        <v>-3</v>
      </c>
      <c r="Q19" s="296">
        <f>IF(X13&gt;0,RANK(X19,X15:X20), "")</f>
        <v>3</v>
      </c>
      <c r="R19" s="297"/>
      <c r="S19" s="152" t="str">
        <f>IF(OR(J15&lt;&gt;F19,L15&lt;&gt;D19),"×","")</f>
        <v/>
      </c>
      <c r="T19" s="128" t="str">
        <f>IF(OR(J17&lt;&gt;I19,L17&lt;&gt;G19),"×","")</f>
        <v/>
      </c>
      <c r="U19" s="128"/>
      <c r="V19" s="206"/>
      <c r="W19" s="206"/>
      <c r="X19" s="207">
        <f>M19*10000+P19*100+N19</f>
        <v>-298</v>
      </c>
    </row>
    <row r="20" spans="1:24" ht="9" customHeight="1">
      <c r="A20" s="226"/>
      <c r="B20" s="227"/>
      <c r="C20" s="228"/>
      <c r="D20" s="230"/>
      <c r="E20" s="232"/>
      <c r="F20" s="234"/>
      <c r="G20" s="236"/>
      <c r="H20" s="232"/>
      <c r="I20" s="234"/>
      <c r="J20" s="240"/>
      <c r="K20" s="133"/>
      <c r="L20" s="134"/>
      <c r="M20" s="211"/>
      <c r="N20" s="213"/>
      <c r="O20" s="215"/>
      <c r="P20" s="217"/>
      <c r="Q20" s="287"/>
      <c r="R20" s="298"/>
      <c r="S20" s="222"/>
      <c r="T20" s="205"/>
      <c r="U20" s="205"/>
      <c r="V20" s="206"/>
      <c r="W20" s="206"/>
      <c r="X20" s="208"/>
    </row>
    <row r="21" spans="1:24" ht="9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</row>
    <row r="22" spans="1:24" ht="9" customHeight="1">
      <c r="A22" s="164" t="s">
        <v>101</v>
      </c>
      <c r="B22" s="131"/>
      <c r="C22" s="132"/>
      <c r="D22" s="164" t="str">
        <f>A24</f>
        <v>5FC</v>
      </c>
      <c r="E22" s="131"/>
      <c r="F22" s="281"/>
      <c r="G22" s="131" t="str">
        <f>A26</f>
        <v>SCUDETTO-E</v>
      </c>
      <c r="H22" s="131"/>
      <c r="I22" s="281"/>
      <c r="J22" s="289" t="str">
        <f>A28</f>
        <v>東京BIG</v>
      </c>
      <c r="K22" s="131"/>
      <c r="L22" s="281"/>
      <c r="M22" s="290" t="s">
        <v>57</v>
      </c>
      <c r="N22" s="292" t="s">
        <v>58</v>
      </c>
      <c r="O22" s="292" t="s">
        <v>59</v>
      </c>
      <c r="P22" s="294" t="s">
        <v>60</v>
      </c>
      <c r="Q22" s="274" t="s">
        <v>61</v>
      </c>
      <c r="R22" s="275"/>
      <c r="S22" s="69"/>
      <c r="T22" s="39"/>
      <c r="U22" s="39"/>
      <c r="V22" s="39"/>
      <c r="X22" s="208">
        <f>SUM(M24:M29)</f>
        <v>8</v>
      </c>
    </row>
    <row r="23" spans="1:24" ht="9" customHeight="1">
      <c r="A23" s="287"/>
      <c r="B23" s="133"/>
      <c r="C23" s="134"/>
      <c r="D23" s="287"/>
      <c r="E23" s="133"/>
      <c r="F23" s="288"/>
      <c r="G23" s="133"/>
      <c r="H23" s="133"/>
      <c r="I23" s="288"/>
      <c r="J23" s="240"/>
      <c r="K23" s="133"/>
      <c r="L23" s="288"/>
      <c r="M23" s="291"/>
      <c r="N23" s="293"/>
      <c r="O23" s="293"/>
      <c r="P23" s="295"/>
      <c r="Q23" s="276"/>
      <c r="R23" s="277"/>
      <c r="S23" s="40"/>
      <c r="T23" s="40"/>
      <c r="U23" s="40"/>
      <c r="V23" s="40"/>
      <c r="X23" s="208"/>
    </row>
    <row r="24" spans="1:24" ht="9" customHeight="1">
      <c r="A24" s="278" t="s">
        <v>102</v>
      </c>
      <c r="B24" s="279"/>
      <c r="C24" s="280"/>
      <c r="D24" s="164"/>
      <c r="E24" s="131"/>
      <c r="F24" s="281"/>
      <c r="G24" s="282">
        <v>2</v>
      </c>
      <c r="H24" s="231" t="s">
        <v>103</v>
      </c>
      <c r="I24" s="247">
        <v>2</v>
      </c>
      <c r="J24" s="284">
        <v>0</v>
      </c>
      <c r="K24" s="285" t="s">
        <v>103</v>
      </c>
      <c r="L24" s="286">
        <v>8</v>
      </c>
      <c r="M24" s="266">
        <f>IF(OR(G24="", I24=""), 0, POWER(2, SIGN(G24-I24)+1)-1) + IF(OR(J24="", L24=""), 0, POWER(2, SIGN(J24-L24)+1)-1)</f>
        <v>1</v>
      </c>
      <c r="N24" s="267">
        <f>SUM(G24,J24)</f>
        <v>2</v>
      </c>
      <c r="O24" s="268">
        <f>SUM(I24,L24)</f>
        <v>10</v>
      </c>
      <c r="P24" s="269">
        <f>N24-O24</f>
        <v>-8</v>
      </c>
      <c r="Q24" s="164">
        <f>IF(X22&gt;0,RANK(X24,X24:X29), "")</f>
        <v>3</v>
      </c>
      <c r="R24" s="271"/>
      <c r="S24" s="152" t="str">
        <f>IF(OR(G24&lt;&gt;F26,I24&lt;&gt;D26),"×","")</f>
        <v/>
      </c>
      <c r="T24" s="128" t="str">
        <f>IF(OR(J24&lt;&gt;F28,L24&lt;&gt;D28),"×","")</f>
        <v/>
      </c>
      <c r="U24" s="128"/>
      <c r="V24" s="206"/>
      <c r="W24" s="206"/>
      <c r="X24" s="255">
        <f>M24*10000+P24*100+N24</f>
        <v>9202</v>
      </c>
    </row>
    <row r="25" spans="1:24" ht="9" customHeight="1">
      <c r="A25" s="257"/>
      <c r="B25" s="258"/>
      <c r="C25" s="259"/>
      <c r="D25" s="272"/>
      <c r="E25" s="264"/>
      <c r="F25" s="265"/>
      <c r="G25" s="283"/>
      <c r="H25" s="246"/>
      <c r="I25" s="248"/>
      <c r="J25" s="245"/>
      <c r="K25" s="246"/>
      <c r="L25" s="248"/>
      <c r="M25" s="250"/>
      <c r="N25" s="252"/>
      <c r="O25" s="254"/>
      <c r="P25" s="270"/>
      <c r="Q25" s="272"/>
      <c r="R25" s="273"/>
      <c r="S25" s="222"/>
      <c r="T25" s="205"/>
      <c r="U25" s="205"/>
      <c r="V25" s="206"/>
      <c r="W25" s="206"/>
      <c r="X25" s="256"/>
    </row>
    <row r="26" spans="1:24" ht="9" customHeight="1">
      <c r="A26" s="223" t="s">
        <v>105</v>
      </c>
      <c r="B26" s="224"/>
      <c r="C26" s="225"/>
      <c r="D26" s="229">
        <f>IF(I24="","",I24)</f>
        <v>2</v>
      </c>
      <c r="E26" s="231" t="s">
        <v>103</v>
      </c>
      <c r="F26" s="233">
        <f>IF(G24="","",G24)</f>
        <v>2</v>
      </c>
      <c r="G26" s="237"/>
      <c r="H26" s="238"/>
      <c r="I26" s="262"/>
      <c r="J26" s="244">
        <v>0</v>
      </c>
      <c r="K26" s="231" t="s">
        <v>62</v>
      </c>
      <c r="L26" s="247">
        <v>7</v>
      </c>
      <c r="M26" s="249">
        <f>IF(OR(D26="", F26=""), 0, POWER(2, SIGN(D26-F26)+1)-1) + IF(OR(J26="", L26=""), 0, POWER(2, SIGN(J26-L26)+1)-1)</f>
        <v>1</v>
      </c>
      <c r="N26" s="251">
        <f>SUM(D26,J26)</f>
        <v>2</v>
      </c>
      <c r="O26" s="253">
        <f>SUM(F26,L26)</f>
        <v>9</v>
      </c>
      <c r="P26" s="216">
        <f>N26-O26</f>
        <v>-7</v>
      </c>
      <c r="Q26" s="218">
        <f>IF(X22&gt;0,RANK(X26,X24:X29), "")</f>
        <v>2</v>
      </c>
      <c r="R26" s="219"/>
      <c r="S26" s="152" t="str">
        <f>IF(OR(G24&lt;&gt;F26,I24&lt;&gt;D26),"×","")</f>
        <v/>
      </c>
      <c r="T26" s="128" t="str">
        <f>IF(OR(J26&lt;&gt;I28,L26&lt;&gt;G28),"×","")</f>
        <v/>
      </c>
      <c r="U26" s="128"/>
      <c r="V26" s="206"/>
      <c r="W26" s="206"/>
      <c r="X26" s="207">
        <f>M26*10000+P26*100+N26</f>
        <v>9302</v>
      </c>
    </row>
    <row r="27" spans="1:24" ht="9" customHeight="1">
      <c r="A27" s="257"/>
      <c r="B27" s="258"/>
      <c r="C27" s="259"/>
      <c r="D27" s="260"/>
      <c r="E27" s="246"/>
      <c r="F27" s="261"/>
      <c r="G27" s="263"/>
      <c r="H27" s="264"/>
      <c r="I27" s="265"/>
      <c r="J27" s="245"/>
      <c r="K27" s="246"/>
      <c r="L27" s="248"/>
      <c r="M27" s="250"/>
      <c r="N27" s="252"/>
      <c r="O27" s="254"/>
      <c r="P27" s="241"/>
      <c r="Q27" s="242"/>
      <c r="R27" s="243"/>
      <c r="S27" s="222"/>
      <c r="T27" s="205"/>
      <c r="U27" s="205"/>
      <c r="V27" s="206"/>
      <c r="W27" s="206"/>
      <c r="X27" s="208"/>
    </row>
    <row r="28" spans="1:24" ht="9" customHeight="1">
      <c r="A28" s="223" t="s">
        <v>107</v>
      </c>
      <c r="B28" s="224"/>
      <c r="C28" s="225"/>
      <c r="D28" s="229">
        <f>IF(L24="","",L24)</f>
        <v>8</v>
      </c>
      <c r="E28" s="231" t="s">
        <v>103</v>
      </c>
      <c r="F28" s="233">
        <f>IF(J24="","",J24)</f>
        <v>0</v>
      </c>
      <c r="G28" s="235">
        <f>IF(L26="","",L26)</f>
        <v>7</v>
      </c>
      <c r="H28" s="231" t="s">
        <v>103</v>
      </c>
      <c r="I28" s="233">
        <f>IF(J26="","",J26)</f>
        <v>0</v>
      </c>
      <c r="J28" s="237"/>
      <c r="K28" s="238"/>
      <c r="L28" s="239"/>
      <c r="M28" s="210">
        <f>IF(OR(D28="", F28=""), 0, POWER(2, SIGN(D28-F28)+1)-1) + IF(OR(G28="", I28=""), 0, POWER(2, SIGN(G28-I28)+1)-1)</f>
        <v>6</v>
      </c>
      <c r="N28" s="212">
        <f>SUM(D28,G28)</f>
        <v>15</v>
      </c>
      <c r="O28" s="214">
        <f>SUM(F28,I28)</f>
        <v>0</v>
      </c>
      <c r="P28" s="216">
        <f>N28-O28</f>
        <v>15</v>
      </c>
      <c r="Q28" s="218">
        <f>IF(X22&gt;0,RANK(X28,X24:X29), "")</f>
        <v>1</v>
      </c>
      <c r="R28" s="219"/>
      <c r="S28" s="152" t="str">
        <f>IF(OR(J24&lt;&gt;F28,L24&lt;&gt;D28),"×","")</f>
        <v/>
      </c>
      <c r="T28" s="128" t="str">
        <f>IF(OR(J26&lt;&gt;I28,L26&lt;&gt;G28),"×","")</f>
        <v/>
      </c>
      <c r="U28" s="128"/>
      <c r="V28" s="206"/>
      <c r="W28" s="206"/>
      <c r="X28" s="207">
        <f>M28*10000+P28*100+N28</f>
        <v>61515</v>
      </c>
    </row>
    <row r="29" spans="1:24" ht="9" customHeight="1">
      <c r="A29" s="226"/>
      <c r="B29" s="227"/>
      <c r="C29" s="228"/>
      <c r="D29" s="230"/>
      <c r="E29" s="232"/>
      <c r="F29" s="234"/>
      <c r="G29" s="236"/>
      <c r="H29" s="232"/>
      <c r="I29" s="234"/>
      <c r="J29" s="240"/>
      <c r="K29" s="133"/>
      <c r="L29" s="134"/>
      <c r="M29" s="211"/>
      <c r="N29" s="213"/>
      <c r="O29" s="215"/>
      <c r="P29" s="217"/>
      <c r="Q29" s="220"/>
      <c r="R29" s="221"/>
      <c r="S29" s="222"/>
      <c r="T29" s="205"/>
      <c r="U29" s="205"/>
      <c r="V29" s="206"/>
      <c r="W29" s="206"/>
      <c r="X29" s="208"/>
    </row>
    <row r="30" spans="1:24" ht="9" customHeight="1">
      <c r="A30" s="84"/>
      <c r="B30" s="84"/>
      <c r="C30" s="84"/>
      <c r="D30" s="43"/>
      <c r="E30" s="81"/>
      <c r="F30" s="44"/>
      <c r="G30" s="81"/>
      <c r="H30" s="81"/>
      <c r="I30" s="81"/>
      <c r="J30" s="80"/>
      <c r="K30" s="80"/>
      <c r="L30" s="80"/>
      <c r="M30" s="83"/>
      <c r="N30" s="82"/>
      <c r="O30" s="82"/>
      <c r="P30" s="81"/>
      <c r="Q30" s="80"/>
      <c r="R30" s="67"/>
      <c r="S30" s="41"/>
      <c r="T30" s="41"/>
      <c r="U30" s="41"/>
      <c r="V30" s="41"/>
      <c r="W30" s="42"/>
      <c r="X30" s="42"/>
    </row>
    <row r="31" spans="1:24" ht="9" customHeight="1">
      <c r="A31" s="164" t="s">
        <v>108</v>
      </c>
      <c r="B31" s="131"/>
      <c r="C31" s="132"/>
      <c r="D31" s="164" t="str">
        <f>A33</f>
        <v>KSC</v>
      </c>
      <c r="E31" s="131"/>
      <c r="F31" s="281"/>
      <c r="G31" s="131" t="str">
        <f>A35</f>
        <v>F.C.KOMA6</v>
      </c>
      <c r="H31" s="131"/>
      <c r="I31" s="281"/>
      <c r="J31" s="289" t="str">
        <f>A37</f>
        <v>1FC</v>
      </c>
      <c r="K31" s="131"/>
      <c r="L31" s="281"/>
      <c r="M31" s="290" t="s">
        <v>57</v>
      </c>
      <c r="N31" s="292" t="s">
        <v>58</v>
      </c>
      <c r="O31" s="292" t="s">
        <v>59</v>
      </c>
      <c r="P31" s="294" t="s">
        <v>60</v>
      </c>
      <c r="Q31" s="274" t="s">
        <v>61</v>
      </c>
      <c r="R31" s="275"/>
      <c r="S31" s="69"/>
      <c r="T31" s="39"/>
      <c r="U31" s="39"/>
      <c r="V31" s="39"/>
      <c r="X31" s="208">
        <f>SUM(M33:M38)</f>
        <v>8</v>
      </c>
    </row>
    <row r="32" spans="1:24" ht="9" customHeight="1">
      <c r="A32" s="287"/>
      <c r="B32" s="133"/>
      <c r="C32" s="134"/>
      <c r="D32" s="287"/>
      <c r="E32" s="133"/>
      <c r="F32" s="288"/>
      <c r="G32" s="133"/>
      <c r="H32" s="133"/>
      <c r="I32" s="288"/>
      <c r="J32" s="240"/>
      <c r="K32" s="133"/>
      <c r="L32" s="288"/>
      <c r="M32" s="291"/>
      <c r="N32" s="293"/>
      <c r="O32" s="293"/>
      <c r="P32" s="295"/>
      <c r="Q32" s="276"/>
      <c r="R32" s="277"/>
      <c r="S32" s="40"/>
      <c r="T32" s="40"/>
      <c r="U32" s="40"/>
      <c r="V32" s="40"/>
      <c r="X32" s="208"/>
    </row>
    <row r="33" spans="1:56" ht="9" customHeight="1">
      <c r="A33" s="278" t="s">
        <v>109</v>
      </c>
      <c r="B33" s="279"/>
      <c r="C33" s="280"/>
      <c r="D33" s="164"/>
      <c r="E33" s="131"/>
      <c r="F33" s="281"/>
      <c r="G33" s="282">
        <v>3</v>
      </c>
      <c r="H33" s="231" t="s">
        <v>103</v>
      </c>
      <c r="I33" s="247">
        <v>3</v>
      </c>
      <c r="J33" s="284">
        <v>1</v>
      </c>
      <c r="K33" s="285" t="s">
        <v>103</v>
      </c>
      <c r="L33" s="286">
        <v>7</v>
      </c>
      <c r="M33" s="266">
        <f>IF(OR(G33="", I33=""), 0, POWER(2, SIGN(G33-I33)+1)-1) + IF(OR(J33="", L33=""), 0, POWER(2, SIGN(J33-L33)+1)-1)</f>
        <v>1</v>
      </c>
      <c r="N33" s="267">
        <f>SUM(G33,J33)</f>
        <v>4</v>
      </c>
      <c r="O33" s="268">
        <f>SUM(I33,L33)</f>
        <v>10</v>
      </c>
      <c r="P33" s="269">
        <f>N33-O33</f>
        <v>-6</v>
      </c>
      <c r="Q33" s="164">
        <f>IF(X31&gt;0,RANK(X33,X33:X38), "")</f>
        <v>3</v>
      </c>
      <c r="R33" s="271"/>
      <c r="S33" s="152" t="str">
        <f>IF(OR(G33&lt;&gt;F35,I33&lt;&gt;D35),"×","")</f>
        <v/>
      </c>
      <c r="T33" s="128" t="str">
        <f>IF(OR(J33&lt;&gt;F37,L33&lt;&gt;D37),"×","")</f>
        <v/>
      </c>
      <c r="U33" s="128"/>
      <c r="V33" s="206"/>
      <c r="W33" s="206"/>
      <c r="X33" s="255">
        <f>M33*10000+P33*100+N33</f>
        <v>9404</v>
      </c>
    </row>
    <row r="34" spans="1:56" ht="9" customHeight="1">
      <c r="A34" s="257"/>
      <c r="B34" s="258"/>
      <c r="C34" s="259"/>
      <c r="D34" s="272"/>
      <c r="E34" s="264"/>
      <c r="F34" s="265"/>
      <c r="G34" s="283"/>
      <c r="H34" s="246"/>
      <c r="I34" s="248"/>
      <c r="J34" s="245"/>
      <c r="K34" s="246"/>
      <c r="L34" s="248"/>
      <c r="M34" s="250"/>
      <c r="N34" s="252"/>
      <c r="O34" s="254"/>
      <c r="P34" s="270"/>
      <c r="Q34" s="272"/>
      <c r="R34" s="273"/>
      <c r="S34" s="222"/>
      <c r="T34" s="205"/>
      <c r="U34" s="205"/>
      <c r="V34" s="206"/>
      <c r="W34" s="206"/>
      <c r="X34" s="256"/>
    </row>
    <row r="35" spans="1:56" ht="9" customHeight="1">
      <c r="A35" s="223" t="s">
        <v>111</v>
      </c>
      <c r="B35" s="224"/>
      <c r="C35" s="225"/>
      <c r="D35" s="229">
        <f>IF(I33="","",I33)</f>
        <v>3</v>
      </c>
      <c r="E35" s="231" t="s">
        <v>103</v>
      </c>
      <c r="F35" s="233">
        <f>IF(G33="","",G33)</f>
        <v>3</v>
      </c>
      <c r="G35" s="237"/>
      <c r="H35" s="238"/>
      <c r="I35" s="262"/>
      <c r="J35" s="244">
        <v>1</v>
      </c>
      <c r="K35" s="231" t="s">
        <v>103</v>
      </c>
      <c r="L35" s="247">
        <v>4</v>
      </c>
      <c r="M35" s="249">
        <f>IF(OR(D35="", F35=""), 0, POWER(2, SIGN(D35-F35)+1)-1) + IF(OR(J35="", L35=""), 0, POWER(2, SIGN(J35-L35)+1)-1)</f>
        <v>1</v>
      </c>
      <c r="N35" s="251">
        <f>SUM(D35,J35)</f>
        <v>4</v>
      </c>
      <c r="O35" s="253">
        <f>SUM(F35,L35)</f>
        <v>7</v>
      </c>
      <c r="P35" s="216">
        <f>N35-O35</f>
        <v>-3</v>
      </c>
      <c r="Q35" s="218">
        <f>IF(X31&gt;0,RANK(X35,X33:X38), "")</f>
        <v>2</v>
      </c>
      <c r="R35" s="219"/>
      <c r="S35" s="152" t="str">
        <f>IF(OR(G33&lt;&gt;F35,I33&lt;&gt;D35),"×","")</f>
        <v/>
      </c>
      <c r="T35" s="128" t="str">
        <f>IF(OR(J35&lt;&gt;I37,L35&lt;&gt;G37),"×","")</f>
        <v/>
      </c>
      <c r="U35" s="128"/>
      <c r="V35" s="206"/>
      <c r="W35" s="206"/>
      <c r="X35" s="207">
        <f>M35*10000+P35*100+N35</f>
        <v>9704</v>
      </c>
    </row>
    <row r="36" spans="1:56" ht="9" customHeight="1">
      <c r="A36" s="257"/>
      <c r="B36" s="258"/>
      <c r="C36" s="259"/>
      <c r="D36" s="260"/>
      <c r="E36" s="246"/>
      <c r="F36" s="261"/>
      <c r="G36" s="263"/>
      <c r="H36" s="264"/>
      <c r="I36" s="265"/>
      <c r="J36" s="245"/>
      <c r="K36" s="246"/>
      <c r="L36" s="248"/>
      <c r="M36" s="250"/>
      <c r="N36" s="252"/>
      <c r="O36" s="254"/>
      <c r="P36" s="241"/>
      <c r="Q36" s="242"/>
      <c r="R36" s="243"/>
      <c r="S36" s="222"/>
      <c r="T36" s="205"/>
      <c r="U36" s="205"/>
      <c r="V36" s="206"/>
      <c r="W36" s="206"/>
      <c r="X36" s="208"/>
    </row>
    <row r="37" spans="1:56" ht="9" customHeight="1">
      <c r="A37" s="223" t="s">
        <v>112</v>
      </c>
      <c r="B37" s="224"/>
      <c r="C37" s="225"/>
      <c r="D37" s="229">
        <f>IF(L33="","",L33)</f>
        <v>7</v>
      </c>
      <c r="E37" s="231" t="s">
        <v>62</v>
      </c>
      <c r="F37" s="233">
        <f>IF(J33="","",J33)</f>
        <v>1</v>
      </c>
      <c r="G37" s="235">
        <f>IF(L35="","",L35)</f>
        <v>4</v>
      </c>
      <c r="H37" s="231" t="s">
        <v>62</v>
      </c>
      <c r="I37" s="233">
        <f>IF(J35="","",J35)</f>
        <v>1</v>
      </c>
      <c r="J37" s="237"/>
      <c r="K37" s="238"/>
      <c r="L37" s="239"/>
      <c r="M37" s="210">
        <f>IF(OR(D37="", F37=""), 0, POWER(2, SIGN(D37-F37)+1)-1) + IF(OR(G37="", I37=""), 0, POWER(2, SIGN(G37-I37)+1)-1)</f>
        <v>6</v>
      </c>
      <c r="N37" s="212">
        <f>SUM(D37,G37)</f>
        <v>11</v>
      </c>
      <c r="O37" s="214">
        <f>SUM(F37,I37)</f>
        <v>2</v>
      </c>
      <c r="P37" s="216">
        <f>N37-O37</f>
        <v>9</v>
      </c>
      <c r="Q37" s="218">
        <f>IF(X31&gt;0,RANK(X37,X33:X38), "")</f>
        <v>1</v>
      </c>
      <c r="R37" s="219"/>
      <c r="S37" s="152" t="str">
        <f>IF(OR(J33&lt;&gt;F37,L33&lt;&gt;D37),"×","")</f>
        <v/>
      </c>
      <c r="T37" s="128" t="str">
        <f>IF(OR(J35&lt;&gt;I37,L35&lt;&gt;G37),"×","")</f>
        <v/>
      </c>
      <c r="U37" s="128"/>
      <c r="V37" s="206"/>
      <c r="W37" s="206"/>
      <c r="X37" s="207">
        <f>M37*10000+P37*100+N37</f>
        <v>60911</v>
      </c>
    </row>
    <row r="38" spans="1:56" ht="9" customHeight="1">
      <c r="A38" s="226"/>
      <c r="B38" s="227"/>
      <c r="C38" s="228"/>
      <c r="D38" s="230"/>
      <c r="E38" s="232"/>
      <c r="F38" s="234"/>
      <c r="G38" s="236"/>
      <c r="H38" s="232"/>
      <c r="I38" s="234"/>
      <c r="J38" s="240"/>
      <c r="K38" s="133"/>
      <c r="L38" s="134"/>
      <c r="M38" s="211"/>
      <c r="N38" s="213"/>
      <c r="O38" s="215"/>
      <c r="P38" s="217"/>
      <c r="Q38" s="220"/>
      <c r="R38" s="221"/>
      <c r="S38" s="222"/>
      <c r="T38" s="205"/>
      <c r="U38" s="205"/>
      <c r="V38" s="206"/>
      <c r="W38" s="206"/>
      <c r="X38" s="208"/>
    </row>
    <row r="39" spans="1:56" ht="9" customHeight="1">
      <c r="A39" s="84"/>
      <c r="B39" s="84"/>
      <c r="C39" s="84"/>
      <c r="D39" s="43"/>
      <c r="E39" s="81"/>
      <c r="F39" s="44"/>
      <c r="G39" s="43"/>
      <c r="H39" s="81"/>
      <c r="I39" s="44"/>
      <c r="J39" s="80"/>
      <c r="K39" s="80"/>
      <c r="L39" s="80"/>
      <c r="M39" s="83"/>
      <c r="N39" s="82"/>
      <c r="O39" s="82"/>
      <c r="P39" s="81"/>
      <c r="Q39" s="80"/>
      <c r="R39" s="67"/>
      <c r="S39" s="15"/>
      <c r="T39" s="15"/>
      <c r="U39" s="15"/>
      <c r="V39" s="66"/>
      <c r="W39" s="66"/>
      <c r="X39" s="66"/>
    </row>
    <row r="40" spans="1:56" ht="9" customHeight="1">
      <c r="A40" s="184" t="s">
        <v>32</v>
      </c>
      <c r="B40" s="185"/>
      <c r="C40" s="185"/>
      <c r="D40" s="209"/>
      <c r="E40" s="209"/>
      <c r="F40" s="209"/>
      <c r="G40" s="209"/>
      <c r="H40" s="209"/>
      <c r="I40" s="209"/>
      <c r="J40" s="209"/>
      <c r="K40" s="209"/>
      <c r="L40" s="209"/>
      <c r="M40" s="69"/>
      <c r="N40" s="69"/>
      <c r="O40" s="69"/>
      <c r="P40" s="69"/>
      <c r="Q40" s="40"/>
      <c r="R40" s="40"/>
      <c r="S40" s="40"/>
      <c r="T40" s="40"/>
      <c r="U40" s="40"/>
      <c r="V40" s="40"/>
      <c r="W40" s="20"/>
      <c r="X40" s="45"/>
      <c r="Y40" s="45"/>
    </row>
    <row r="41" spans="1:56" ht="9" customHeight="1">
      <c r="A41" s="185"/>
      <c r="B41" s="185"/>
      <c r="C41" s="185"/>
      <c r="D41" s="209"/>
      <c r="E41" s="209"/>
      <c r="F41" s="209"/>
      <c r="G41" s="209"/>
      <c r="H41" s="209"/>
      <c r="I41" s="209"/>
      <c r="J41" s="209"/>
      <c r="K41" s="209"/>
      <c r="L41" s="209"/>
      <c r="M41" s="69"/>
      <c r="N41" s="69"/>
      <c r="O41" s="69"/>
      <c r="P41" s="69"/>
      <c r="Q41" s="40"/>
      <c r="R41" s="40"/>
      <c r="S41" s="40"/>
      <c r="T41" s="40"/>
      <c r="U41" s="40"/>
      <c r="V41" s="40"/>
      <c r="W41" s="20"/>
      <c r="X41" s="45"/>
      <c r="Y41" s="45"/>
    </row>
    <row r="42" spans="1:56" ht="9" customHeight="1">
      <c r="A42" s="186"/>
      <c r="B42" s="187"/>
      <c r="C42" s="188"/>
      <c r="D42" s="189" t="s">
        <v>35</v>
      </c>
      <c r="E42" s="190"/>
      <c r="F42" s="190"/>
      <c r="G42" s="193" t="s">
        <v>36</v>
      </c>
      <c r="H42" s="190"/>
      <c r="I42" s="190"/>
      <c r="J42" s="193" t="s">
        <v>37</v>
      </c>
      <c r="K42" s="190"/>
      <c r="L42" s="194"/>
    </row>
    <row r="43" spans="1:56" ht="9" customHeight="1">
      <c r="A43" s="174"/>
      <c r="B43" s="175"/>
      <c r="C43" s="176"/>
      <c r="D43" s="191"/>
      <c r="E43" s="192"/>
      <c r="F43" s="192"/>
      <c r="G43" s="192"/>
      <c r="H43" s="192"/>
      <c r="I43" s="192"/>
      <c r="J43" s="192"/>
      <c r="K43" s="192"/>
      <c r="L43" s="195"/>
    </row>
    <row r="44" spans="1:56" ht="9" customHeight="1">
      <c r="A44" s="196" t="s">
        <v>38</v>
      </c>
      <c r="B44" s="197"/>
      <c r="C44" s="198"/>
      <c r="D44" s="200" t="s">
        <v>106</v>
      </c>
      <c r="E44" s="201"/>
      <c r="F44" s="201"/>
      <c r="G44" s="203" t="s">
        <v>112</v>
      </c>
      <c r="H44" s="201"/>
      <c r="I44" s="201"/>
      <c r="J44" s="203" t="s">
        <v>98</v>
      </c>
      <c r="K44" s="201"/>
      <c r="L44" s="204"/>
    </row>
    <row r="45" spans="1:56" ht="9" customHeight="1">
      <c r="A45" s="199"/>
      <c r="B45" s="172"/>
      <c r="C45" s="173"/>
      <c r="D45" s="202"/>
      <c r="E45" s="178"/>
      <c r="F45" s="178"/>
      <c r="G45" s="178"/>
      <c r="H45" s="178"/>
      <c r="I45" s="178"/>
      <c r="J45" s="178"/>
      <c r="K45" s="178"/>
      <c r="L45" s="182"/>
    </row>
    <row r="46" spans="1:56" ht="9" customHeight="1">
      <c r="A46" s="171" t="s">
        <v>39</v>
      </c>
      <c r="B46" s="172"/>
      <c r="C46" s="173"/>
      <c r="D46" s="177" t="s">
        <v>113</v>
      </c>
      <c r="E46" s="178"/>
      <c r="F46" s="178"/>
      <c r="G46" s="181" t="s">
        <v>110</v>
      </c>
      <c r="H46" s="178"/>
      <c r="I46" s="178"/>
      <c r="J46" s="181" t="s">
        <v>104</v>
      </c>
      <c r="K46" s="178"/>
      <c r="L46" s="182"/>
    </row>
    <row r="47" spans="1:56" ht="9" customHeight="1">
      <c r="A47" s="174"/>
      <c r="B47" s="175"/>
      <c r="C47" s="176"/>
      <c r="D47" s="179"/>
      <c r="E47" s="180"/>
      <c r="F47" s="180"/>
      <c r="G47" s="180"/>
      <c r="H47" s="180"/>
      <c r="I47" s="180"/>
      <c r="J47" s="180"/>
      <c r="K47" s="180"/>
      <c r="L47" s="183"/>
    </row>
    <row r="48" spans="1:56" ht="9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39"/>
      <c r="X48" s="46"/>
      <c r="Y48" s="46"/>
      <c r="AD48" s="47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7"/>
      <c r="BA48" s="47"/>
      <c r="BB48" s="47"/>
      <c r="BC48" s="47"/>
      <c r="BD48" s="47"/>
    </row>
    <row r="49" spans="1:56" ht="9" customHeight="1">
      <c r="A49" s="184" t="str">
        <f>A10</f>
        <v>3年の部：</v>
      </c>
      <c r="B49" s="185"/>
      <c r="C49" s="185"/>
      <c r="D49" s="184" t="s">
        <v>33</v>
      </c>
      <c r="E49" s="185"/>
      <c r="F49" s="185"/>
      <c r="G49" s="185"/>
      <c r="H49" s="185"/>
      <c r="I49" s="185"/>
      <c r="J49" s="185"/>
      <c r="K49" s="69"/>
      <c r="L49" s="69"/>
      <c r="M49" s="69"/>
      <c r="N49" s="69"/>
      <c r="O49" s="69"/>
      <c r="P49" s="69"/>
      <c r="Q49" s="40"/>
      <c r="R49" s="40"/>
      <c r="S49" s="40"/>
      <c r="T49" s="40"/>
      <c r="U49" s="40"/>
      <c r="V49" s="40"/>
      <c r="W49" s="20"/>
      <c r="X49" s="45"/>
      <c r="Y49" s="45"/>
    </row>
    <row r="50" spans="1:56" ht="9" customHeight="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69"/>
      <c r="L50" s="69"/>
      <c r="M50" s="69"/>
      <c r="N50" s="69"/>
      <c r="O50" s="69"/>
      <c r="P50" s="69"/>
      <c r="Q50" s="40"/>
      <c r="R50" s="40"/>
      <c r="S50" s="40"/>
      <c r="T50" s="40"/>
      <c r="U50" s="40"/>
      <c r="V50" s="40"/>
      <c r="W50" s="20"/>
      <c r="X50" s="45"/>
      <c r="Y50" s="45"/>
    </row>
    <row r="51" spans="1:56" ht="9" customHeight="1">
      <c r="A51" s="170" t="s">
        <v>34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40"/>
      <c r="S51" s="40"/>
      <c r="T51" s="40"/>
      <c r="U51" s="40"/>
      <c r="V51" s="40"/>
      <c r="W51" s="20"/>
    </row>
    <row r="52" spans="1:56" ht="9" customHeight="1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40"/>
      <c r="S52" s="40"/>
      <c r="T52" s="40"/>
      <c r="U52" s="40"/>
      <c r="V52" s="40"/>
      <c r="W52" s="20"/>
      <c r="X52" s="46"/>
      <c r="AC52" s="47"/>
      <c r="AD52" s="47"/>
      <c r="AE52" s="47"/>
      <c r="AF52" s="47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7"/>
      <c r="AZ52" s="47"/>
      <c r="BA52" s="47"/>
      <c r="BB52" s="47"/>
      <c r="BC52" s="47"/>
    </row>
    <row r="53" spans="1:56" ht="9" customHeight="1">
      <c r="A53" s="40"/>
      <c r="B53" s="3"/>
      <c r="C53" s="3"/>
      <c r="D53" s="3"/>
      <c r="E53" s="3"/>
      <c r="F53" s="3"/>
      <c r="G53" s="3"/>
      <c r="H53" s="162"/>
      <c r="I53" s="3"/>
      <c r="J53" s="3"/>
      <c r="K53" s="80"/>
      <c r="L53" s="129" t="s">
        <v>40</v>
      </c>
      <c r="M53" s="131"/>
      <c r="N53" s="131"/>
      <c r="O53" s="131"/>
      <c r="P53" s="132"/>
      <c r="Q53" s="49"/>
      <c r="R53" s="3"/>
      <c r="S53" s="3"/>
      <c r="T53" s="3"/>
      <c r="U53" s="3"/>
      <c r="V53" s="3"/>
      <c r="W53" s="39"/>
      <c r="X53" s="46"/>
      <c r="Y53" s="46"/>
      <c r="AD53" s="47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7"/>
      <c r="BA53" s="47"/>
      <c r="BB53" s="47"/>
      <c r="BC53" s="47"/>
      <c r="BD53" s="47"/>
    </row>
    <row r="54" spans="1:56" ht="9" customHeight="1">
      <c r="A54" s="138" t="s">
        <v>114</v>
      </c>
      <c r="B54" s="139"/>
      <c r="C54" s="131" t="str">
        <f>D44</f>
        <v>東京BIG</v>
      </c>
      <c r="D54" s="131"/>
      <c r="E54" s="131"/>
      <c r="F54" s="132"/>
      <c r="G54" s="50"/>
      <c r="H54" s="163"/>
      <c r="I54" s="3"/>
      <c r="J54" s="3"/>
      <c r="K54" s="80"/>
      <c r="L54" s="130"/>
      <c r="M54" s="133"/>
      <c r="N54" s="133"/>
      <c r="O54" s="133"/>
      <c r="P54" s="134"/>
      <c r="Q54" s="122" t="s">
        <v>115</v>
      </c>
      <c r="R54" s="49"/>
      <c r="S54" s="3"/>
      <c r="T54" s="3"/>
      <c r="U54" s="3"/>
      <c r="V54" s="3"/>
      <c r="W54" s="39"/>
    </row>
    <row r="55" spans="1:56" ht="9" customHeight="1">
      <c r="A55" s="140"/>
      <c r="B55" s="141"/>
      <c r="C55" s="133"/>
      <c r="D55" s="133"/>
      <c r="E55" s="133"/>
      <c r="F55" s="134"/>
      <c r="G55" s="63"/>
      <c r="H55" s="51"/>
      <c r="I55" s="49"/>
      <c r="J55" s="3"/>
      <c r="K55" s="80"/>
      <c r="L55" s="80"/>
      <c r="M55" s="80"/>
      <c r="N55" s="80"/>
      <c r="O55" s="80"/>
      <c r="P55" s="80"/>
      <c r="Q55" s="136"/>
      <c r="R55" s="50"/>
      <c r="S55" s="154" t="s">
        <v>43</v>
      </c>
      <c r="T55" s="156"/>
      <c r="U55" s="157"/>
      <c r="V55" s="158"/>
      <c r="W55" s="39"/>
    </row>
    <row r="56" spans="1:56" ht="9" customHeight="1">
      <c r="A56" s="52"/>
      <c r="B56" s="52"/>
      <c r="C56" s="80"/>
      <c r="D56" s="80"/>
      <c r="E56" s="80"/>
      <c r="F56" s="80"/>
      <c r="G56" s="66"/>
      <c r="H56" s="17"/>
      <c r="I56" s="49"/>
      <c r="J56" s="162"/>
      <c r="K56" s="80"/>
      <c r="L56" s="3"/>
      <c r="M56" s="3"/>
      <c r="N56" s="3"/>
      <c r="O56" s="3"/>
      <c r="P56" s="3"/>
      <c r="Q56" s="137"/>
      <c r="R56" s="3"/>
      <c r="S56" s="155"/>
      <c r="T56" s="159"/>
      <c r="U56" s="160"/>
      <c r="V56" s="161"/>
      <c r="W56" s="39"/>
    </row>
    <row r="57" spans="1:56" ht="9" customHeight="1">
      <c r="A57" s="53"/>
      <c r="B57" s="53"/>
      <c r="C57" s="3"/>
      <c r="D57" s="3"/>
      <c r="E57" s="3"/>
      <c r="F57" s="3"/>
      <c r="G57" s="136"/>
      <c r="H57" s="135" t="s">
        <v>116</v>
      </c>
      <c r="I57" s="49"/>
      <c r="J57" s="163"/>
      <c r="K57" s="18"/>
      <c r="L57" s="129" t="s">
        <v>45</v>
      </c>
      <c r="M57" s="164"/>
      <c r="N57" s="165"/>
      <c r="O57" s="165"/>
      <c r="P57" s="166"/>
      <c r="Q57" s="126"/>
      <c r="R57" s="49"/>
      <c r="S57" s="3"/>
      <c r="T57" s="3"/>
      <c r="U57" s="3"/>
      <c r="V57" s="3"/>
      <c r="W57" s="40"/>
      <c r="X57" s="46"/>
      <c r="Y57" s="46"/>
      <c r="AD57" s="47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7"/>
      <c r="BA57" s="47"/>
      <c r="BB57" s="47"/>
      <c r="BC57" s="47"/>
      <c r="BD57" s="47"/>
    </row>
    <row r="58" spans="1:56" ht="9" customHeight="1">
      <c r="A58" s="138" t="s">
        <v>117</v>
      </c>
      <c r="B58" s="139"/>
      <c r="C58" s="131" t="str">
        <f>G46</f>
        <v>F.C.KOMA6</v>
      </c>
      <c r="D58" s="131"/>
      <c r="E58" s="131"/>
      <c r="F58" s="132"/>
      <c r="G58" s="142"/>
      <c r="H58" s="135"/>
      <c r="I58" s="54"/>
      <c r="J58" s="55"/>
      <c r="K58" s="56"/>
      <c r="L58" s="130"/>
      <c r="M58" s="167"/>
      <c r="N58" s="168"/>
      <c r="O58" s="168"/>
      <c r="P58" s="169"/>
      <c r="Q58" s="3"/>
      <c r="R58" s="3"/>
      <c r="S58" s="3"/>
      <c r="T58" s="3"/>
      <c r="U58" s="3"/>
      <c r="V58" s="3"/>
      <c r="W58" s="40"/>
      <c r="X58" s="46"/>
      <c r="Y58" s="46"/>
      <c r="AD58" s="47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7"/>
      <c r="BA58" s="47"/>
      <c r="BB58" s="47"/>
      <c r="BC58" s="47"/>
      <c r="BD58" s="47"/>
    </row>
    <row r="59" spans="1:56" ht="9" customHeight="1">
      <c r="A59" s="140"/>
      <c r="B59" s="141"/>
      <c r="C59" s="133"/>
      <c r="D59" s="133"/>
      <c r="E59" s="133"/>
      <c r="F59" s="134"/>
      <c r="G59" s="143" t="s">
        <v>118</v>
      </c>
      <c r="H59" s="78"/>
      <c r="I59" s="49"/>
      <c r="J59" s="57"/>
      <c r="K59" s="56"/>
      <c r="L59" s="80"/>
      <c r="M59" s="80"/>
      <c r="N59" s="80"/>
      <c r="O59" s="80"/>
      <c r="P59" s="18"/>
      <c r="Q59" s="18"/>
      <c r="R59" s="18"/>
      <c r="S59" s="18"/>
      <c r="T59" s="18"/>
      <c r="U59" s="18"/>
      <c r="V59" s="40"/>
      <c r="W59" s="40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</row>
    <row r="60" spans="1:56" ht="9" customHeight="1">
      <c r="A60" s="52"/>
      <c r="B60" s="52"/>
      <c r="C60" s="80"/>
      <c r="D60" s="80"/>
      <c r="E60" s="80"/>
      <c r="F60" s="80"/>
      <c r="G60" s="135"/>
      <c r="H60" s="64"/>
      <c r="I60" s="49"/>
      <c r="J60" s="57"/>
      <c r="K60" s="56"/>
      <c r="L60" s="80"/>
      <c r="M60" s="80"/>
      <c r="N60" s="80"/>
      <c r="O60" s="80"/>
      <c r="P60" s="3"/>
      <c r="Q60" s="3"/>
      <c r="R60" s="3"/>
      <c r="S60" s="3"/>
      <c r="T60" s="3"/>
      <c r="U60" s="3"/>
      <c r="V60" s="40"/>
      <c r="W60" s="40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</row>
    <row r="61" spans="1:56" ht="9" customHeight="1">
      <c r="A61" s="53"/>
      <c r="B61" s="53"/>
      <c r="C61" s="3"/>
      <c r="D61" s="3"/>
      <c r="E61" s="3"/>
      <c r="F61" s="3"/>
      <c r="G61" s="135"/>
      <c r="H61" s="121"/>
      <c r="I61" s="17"/>
      <c r="J61" s="57"/>
      <c r="K61" s="49"/>
      <c r="L61" s="3"/>
      <c r="M61" s="3"/>
      <c r="N61" s="3"/>
      <c r="O61" s="3"/>
      <c r="P61" s="3"/>
      <c r="Q61" s="3"/>
      <c r="R61" s="3"/>
      <c r="S61" s="3"/>
      <c r="T61" s="3"/>
      <c r="U61" s="3"/>
      <c r="V61" s="40"/>
      <c r="W61" s="39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</row>
    <row r="62" spans="1:56" ht="9" customHeight="1">
      <c r="A62" s="138" t="s">
        <v>120</v>
      </c>
      <c r="B62" s="139"/>
      <c r="C62" s="131" t="str">
        <f>J46</f>
        <v>SCUDETTO-E</v>
      </c>
      <c r="D62" s="131"/>
      <c r="E62" s="131"/>
      <c r="F62" s="132"/>
      <c r="G62" s="144"/>
      <c r="H62" s="152"/>
      <c r="I62" s="17"/>
      <c r="J62" s="57"/>
      <c r="K62" s="49"/>
      <c r="L62" s="3"/>
      <c r="M62" s="3"/>
      <c r="N62" s="3"/>
      <c r="O62" s="3"/>
      <c r="P62" s="3"/>
      <c r="Q62" s="3"/>
      <c r="R62" s="3"/>
      <c r="S62" s="3"/>
      <c r="T62" s="3"/>
      <c r="U62" s="3"/>
      <c r="V62" s="40"/>
      <c r="W62" s="39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</row>
    <row r="63" spans="1:56" ht="9" customHeight="1">
      <c r="A63" s="140"/>
      <c r="B63" s="141"/>
      <c r="C63" s="133"/>
      <c r="D63" s="133"/>
      <c r="E63" s="133"/>
      <c r="F63" s="134"/>
      <c r="G63" s="122"/>
      <c r="H63" s="17"/>
      <c r="I63" s="17"/>
      <c r="J63" s="135" t="s">
        <v>48</v>
      </c>
      <c r="K63" s="49"/>
      <c r="L63" s="3"/>
      <c r="M63" s="3"/>
      <c r="N63" s="3"/>
      <c r="O63" s="3"/>
      <c r="P63" s="3"/>
      <c r="Q63" s="3"/>
      <c r="R63" s="3"/>
      <c r="S63" s="3"/>
      <c r="T63" s="3"/>
      <c r="U63" s="3"/>
      <c r="V63" s="40"/>
      <c r="W63" s="40"/>
      <c r="Z63" s="47"/>
      <c r="AA63" s="47"/>
      <c r="AB63" s="47"/>
      <c r="AC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</row>
    <row r="64" spans="1:56" ht="9" customHeight="1">
      <c r="A64" s="52"/>
      <c r="B64" s="52"/>
      <c r="C64" s="80"/>
      <c r="D64" s="80"/>
      <c r="E64" s="80"/>
      <c r="F64" s="80"/>
      <c r="G64" s="153"/>
      <c r="H64" s="17"/>
      <c r="I64" s="17"/>
      <c r="J64" s="135"/>
      <c r="K64" s="50"/>
      <c r="L64" s="121" t="s">
        <v>49</v>
      </c>
      <c r="M64" s="122"/>
      <c r="N64" s="122"/>
      <c r="O64" s="123"/>
      <c r="P64" s="3"/>
      <c r="Q64" s="3"/>
      <c r="R64" s="3"/>
      <c r="S64" s="3"/>
      <c r="T64" s="3"/>
      <c r="U64" s="3"/>
      <c r="V64" s="40"/>
      <c r="W64" s="40"/>
      <c r="Z64" s="47"/>
      <c r="AA64" s="47"/>
      <c r="AB64" s="47"/>
      <c r="AC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</row>
    <row r="65" spans="1:56" s="47" customFormat="1" ht="9" customHeight="1">
      <c r="A65" s="53"/>
      <c r="B65" s="53"/>
      <c r="C65" s="3"/>
      <c r="D65" s="3"/>
      <c r="E65" s="3"/>
      <c r="F65" s="3"/>
      <c r="G65" s="136"/>
      <c r="H65" s="17"/>
      <c r="I65" s="17"/>
      <c r="J65" s="135"/>
      <c r="K65" s="3"/>
      <c r="L65" s="124"/>
      <c r="M65" s="125"/>
      <c r="N65" s="125"/>
      <c r="O65" s="126"/>
      <c r="P65" s="3"/>
      <c r="Q65" s="3"/>
      <c r="R65" s="3"/>
      <c r="S65" s="3"/>
      <c r="T65" s="3"/>
      <c r="U65" s="3"/>
      <c r="V65" s="40"/>
      <c r="W65" s="40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</row>
    <row r="66" spans="1:56" s="47" customFormat="1" ht="9" customHeight="1">
      <c r="A66" s="138" t="s">
        <v>121</v>
      </c>
      <c r="B66" s="139"/>
      <c r="C66" s="131" t="str">
        <f>J44</f>
        <v>3FC</v>
      </c>
      <c r="D66" s="131"/>
      <c r="E66" s="131"/>
      <c r="F66" s="132"/>
      <c r="G66" s="142"/>
      <c r="H66" s="17"/>
      <c r="I66" s="17"/>
      <c r="J66" s="13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0"/>
      <c r="W66" s="40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</row>
    <row r="67" spans="1:56" s="47" customFormat="1" ht="9" customHeight="1">
      <c r="A67" s="140"/>
      <c r="B67" s="141"/>
      <c r="C67" s="133"/>
      <c r="D67" s="133"/>
      <c r="E67" s="133"/>
      <c r="F67" s="134"/>
      <c r="G67" s="143" t="s">
        <v>122</v>
      </c>
      <c r="H67" s="145"/>
      <c r="I67" s="66"/>
      <c r="J67" s="58"/>
      <c r="K67" s="66"/>
      <c r="L67" s="66"/>
      <c r="M67" s="66"/>
      <c r="N67" s="66"/>
      <c r="O67" s="3"/>
      <c r="P67" s="3"/>
      <c r="Q67" s="3"/>
      <c r="R67" s="3"/>
      <c r="S67" s="3"/>
      <c r="T67" s="3"/>
      <c r="U67" s="3"/>
      <c r="V67" s="40"/>
      <c r="W67" s="40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</row>
    <row r="68" spans="1:56" s="47" customFormat="1" ht="9" customHeight="1">
      <c r="A68" s="52"/>
      <c r="B68" s="52"/>
      <c r="C68" s="80"/>
      <c r="D68" s="80"/>
      <c r="E68" s="80"/>
      <c r="F68" s="80"/>
      <c r="G68" s="135"/>
      <c r="H68" s="146"/>
      <c r="I68" s="66"/>
      <c r="J68" s="58"/>
      <c r="K68" s="66"/>
      <c r="L68" s="66"/>
      <c r="M68" s="66"/>
      <c r="N68" s="66"/>
      <c r="O68" s="3"/>
      <c r="P68" s="3"/>
      <c r="Q68" s="3"/>
      <c r="R68" s="3"/>
      <c r="S68" s="3"/>
      <c r="T68" s="3"/>
      <c r="U68" s="3"/>
      <c r="V68" s="40"/>
      <c r="W68" s="40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</row>
    <row r="69" spans="1:56" s="47" customFormat="1" ht="9" customHeight="1">
      <c r="A69" s="53"/>
      <c r="B69" s="53"/>
      <c r="C69" s="3"/>
      <c r="D69" s="3"/>
      <c r="E69" s="3"/>
      <c r="F69" s="3"/>
      <c r="G69" s="135"/>
      <c r="H69" s="59"/>
      <c r="I69" s="66"/>
      <c r="J69" s="58"/>
      <c r="K69" s="66"/>
      <c r="L69" s="66"/>
      <c r="M69" s="66"/>
      <c r="N69" s="66"/>
      <c r="O69" s="3"/>
      <c r="P69" s="3"/>
      <c r="Q69" s="3"/>
      <c r="R69" s="3"/>
      <c r="S69" s="3"/>
      <c r="T69" s="3"/>
      <c r="U69" s="3"/>
      <c r="V69" s="40"/>
      <c r="W69" s="40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</row>
    <row r="70" spans="1:56" s="47" customFormat="1" ht="9" customHeight="1">
      <c r="A70" s="147" t="s">
        <v>70</v>
      </c>
      <c r="B70" s="148"/>
      <c r="C70" s="131" t="str">
        <f>D46</f>
        <v>SCUDETTO-F</v>
      </c>
      <c r="D70" s="131"/>
      <c r="E70" s="131"/>
      <c r="F70" s="132"/>
      <c r="G70" s="144"/>
      <c r="H70" s="57"/>
      <c r="I70" s="17"/>
      <c r="J70" s="5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40"/>
      <c r="W70" s="40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</row>
    <row r="71" spans="1:56" s="47" customFormat="1" ht="9" customHeight="1">
      <c r="A71" s="149"/>
      <c r="B71" s="150"/>
      <c r="C71" s="133"/>
      <c r="D71" s="133"/>
      <c r="E71" s="133"/>
      <c r="F71" s="134"/>
      <c r="G71" s="122"/>
      <c r="H71" s="135" t="s">
        <v>123</v>
      </c>
      <c r="I71" s="17"/>
      <c r="J71" s="6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0"/>
      <c r="W71" s="3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</row>
    <row r="72" spans="1:56" s="47" customFormat="1" ht="9" customHeight="1">
      <c r="A72" s="61"/>
      <c r="B72" s="61"/>
      <c r="C72" s="80"/>
      <c r="D72" s="80"/>
      <c r="E72" s="80"/>
      <c r="F72" s="80"/>
      <c r="G72" s="151"/>
      <c r="H72" s="135"/>
      <c r="I72" s="54"/>
      <c r="J72" s="127"/>
      <c r="K72" s="3"/>
      <c r="L72" s="129" t="s">
        <v>53</v>
      </c>
      <c r="M72" s="131"/>
      <c r="N72" s="131"/>
      <c r="O72" s="131"/>
      <c r="P72" s="132"/>
      <c r="Q72" s="49"/>
      <c r="R72" s="3"/>
      <c r="S72" s="3"/>
      <c r="T72" s="3"/>
      <c r="U72" s="3"/>
      <c r="V72" s="3"/>
      <c r="W72" s="3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</row>
    <row r="73" spans="1:56" s="47" customFormat="1" ht="9" customHeight="1">
      <c r="A73" s="53"/>
      <c r="B73" s="53"/>
      <c r="C73" s="3"/>
      <c r="D73" s="3"/>
      <c r="E73" s="3"/>
      <c r="F73" s="3"/>
      <c r="G73" s="66"/>
      <c r="H73" s="57"/>
      <c r="I73" s="17"/>
      <c r="J73" s="128"/>
      <c r="K73" s="3"/>
      <c r="L73" s="130"/>
      <c r="M73" s="133"/>
      <c r="N73" s="133"/>
      <c r="O73" s="133"/>
      <c r="P73" s="134"/>
      <c r="Q73" s="122" t="s">
        <v>125</v>
      </c>
      <c r="R73" s="49"/>
      <c r="S73" s="3"/>
      <c r="T73" s="3"/>
      <c r="U73" s="3"/>
      <c r="V73" s="3"/>
      <c r="W73" s="3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</row>
    <row r="74" spans="1:56" s="47" customFormat="1" ht="9" customHeight="1">
      <c r="A74" s="138" t="s">
        <v>126</v>
      </c>
      <c r="B74" s="139"/>
      <c r="C74" s="131" t="str">
        <f>G44</f>
        <v>1FC</v>
      </c>
      <c r="D74" s="131"/>
      <c r="E74" s="131"/>
      <c r="F74" s="132"/>
      <c r="G74" s="65"/>
      <c r="H74" s="60"/>
      <c r="I74" s="17"/>
      <c r="J74" s="3"/>
      <c r="K74" s="3"/>
      <c r="L74" s="80"/>
      <c r="M74" s="80"/>
      <c r="N74" s="80"/>
      <c r="O74" s="80"/>
      <c r="P74" s="80"/>
      <c r="Q74" s="136"/>
      <c r="R74" s="50"/>
      <c r="S74" s="121"/>
      <c r="T74" s="122"/>
      <c r="U74" s="122"/>
      <c r="V74" s="123"/>
      <c r="W74" s="3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</row>
    <row r="75" spans="1:56" s="47" customFormat="1" ht="9" customHeight="1">
      <c r="A75" s="140"/>
      <c r="B75" s="141"/>
      <c r="C75" s="133"/>
      <c r="D75" s="133"/>
      <c r="E75" s="133"/>
      <c r="F75" s="134"/>
      <c r="G75" s="49"/>
      <c r="H75" s="127"/>
      <c r="I75" s="17"/>
      <c r="J75" s="3"/>
      <c r="K75" s="3"/>
      <c r="L75" s="3"/>
      <c r="M75" s="3"/>
      <c r="N75" s="3"/>
      <c r="O75" s="3"/>
      <c r="P75" s="3"/>
      <c r="Q75" s="137"/>
      <c r="R75" s="3"/>
      <c r="S75" s="124"/>
      <c r="T75" s="125"/>
      <c r="U75" s="125"/>
      <c r="V75" s="126"/>
      <c r="W75" s="3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</row>
    <row r="76" spans="1:56" s="47" customFormat="1" ht="9" customHeight="1">
      <c r="A76" s="41"/>
      <c r="B76" s="18"/>
      <c r="C76" s="18"/>
      <c r="D76" s="18"/>
      <c r="E76" s="18"/>
      <c r="F76" s="18"/>
      <c r="G76" s="18"/>
      <c r="H76" s="128"/>
      <c r="I76" s="17"/>
      <c r="J76" s="3"/>
      <c r="K76" s="3"/>
      <c r="L76" s="129" t="s">
        <v>56</v>
      </c>
      <c r="M76" s="131"/>
      <c r="N76" s="131"/>
      <c r="O76" s="131"/>
      <c r="P76" s="132"/>
      <c r="Q76" s="126"/>
      <c r="R76" s="49"/>
      <c r="S76" s="3"/>
      <c r="T76" s="3"/>
      <c r="U76" s="3"/>
      <c r="V76" s="3"/>
      <c r="W76" s="3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</row>
    <row r="77" spans="1:56" s="47" customFormat="1" ht="9" customHeight="1">
      <c r="A77" s="41"/>
      <c r="B77" s="41"/>
      <c r="C77" s="80"/>
      <c r="D77" s="80"/>
      <c r="E77" s="80"/>
      <c r="F77" s="80"/>
      <c r="G77" s="18"/>
      <c r="H77" s="66"/>
      <c r="I77" s="17"/>
      <c r="J77" s="3"/>
      <c r="K77" s="3"/>
      <c r="L77" s="130"/>
      <c r="M77" s="133"/>
      <c r="N77" s="133"/>
      <c r="O77" s="133"/>
      <c r="P77" s="134"/>
      <c r="Q77" s="3"/>
      <c r="R77" s="3"/>
      <c r="S77" s="3"/>
      <c r="T77" s="3"/>
      <c r="U77" s="3"/>
      <c r="V77" s="3"/>
      <c r="W77" s="3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</row>
    <row r="78" spans="1:56" ht="9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15"/>
      <c r="S78" s="20"/>
      <c r="T78" s="20"/>
      <c r="U78" s="20"/>
      <c r="V78" s="20"/>
      <c r="W78" s="20"/>
      <c r="X78" s="45"/>
      <c r="Y78" s="45"/>
    </row>
    <row r="79" spans="1:56" ht="9" customHeight="1"/>
    <row r="80" spans="1:56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</sheetData>
  <sheetProtection selectLockedCells="1"/>
  <mergeCells count="266">
    <mergeCell ref="V1:V2"/>
    <mergeCell ref="E2:G2"/>
    <mergeCell ref="H2:K2"/>
    <mergeCell ref="E4:O5"/>
    <mergeCell ref="E6:R7"/>
    <mergeCell ref="A9:L9"/>
    <mergeCell ref="A10:C12"/>
    <mergeCell ref="D10:S12"/>
    <mergeCell ref="A13:C14"/>
    <mergeCell ref="D13:F14"/>
    <mergeCell ref="G13:I14"/>
    <mergeCell ref="J13:L14"/>
    <mergeCell ref="M13:M14"/>
    <mergeCell ref="N13:N14"/>
    <mergeCell ref="O13:O14"/>
    <mergeCell ref="P13:P14"/>
    <mergeCell ref="Q13:R14"/>
    <mergeCell ref="X13:X14"/>
    <mergeCell ref="A15:C16"/>
    <mergeCell ref="D15:F16"/>
    <mergeCell ref="G15:G16"/>
    <mergeCell ref="H15:H16"/>
    <mergeCell ref="I15:I16"/>
    <mergeCell ref="J15:J16"/>
    <mergeCell ref="K15:K16"/>
    <mergeCell ref="L15:L16"/>
    <mergeCell ref="T15:T16"/>
    <mergeCell ref="U15:U16"/>
    <mergeCell ref="V15:V16"/>
    <mergeCell ref="W15:W16"/>
    <mergeCell ref="X15:X16"/>
    <mergeCell ref="A17:C18"/>
    <mergeCell ref="D17:D18"/>
    <mergeCell ref="E17:E18"/>
    <mergeCell ref="F17:F18"/>
    <mergeCell ref="G17:I18"/>
    <mergeCell ref="M15:M16"/>
    <mergeCell ref="N15:N16"/>
    <mergeCell ref="O15:O16"/>
    <mergeCell ref="P15:P16"/>
    <mergeCell ref="Q15:R16"/>
    <mergeCell ref="S15:S16"/>
    <mergeCell ref="W17:W18"/>
    <mergeCell ref="X17:X18"/>
    <mergeCell ref="A19:C20"/>
    <mergeCell ref="D19:D20"/>
    <mergeCell ref="E19:E20"/>
    <mergeCell ref="F19:F20"/>
    <mergeCell ref="G19:G20"/>
    <mergeCell ref="H19:H20"/>
    <mergeCell ref="I19:I20"/>
    <mergeCell ref="J19:L20"/>
    <mergeCell ref="P17:P18"/>
    <mergeCell ref="Q17:R18"/>
    <mergeCell ref="S17:S18"/>
    <mergeCell ref="T17:T18"/>
    <mergeCell ref="U17:U18"/>
    <mergeCell ref="V17:V18"/>
    <mergeCell ref="J17:J18"/>
    <mergeCell ref="K17:K18"/>
    <mergeCell ref="L17:L18"/>
    <mergeCell ref="M17:M18"/>
    <mergeCell ref="N17:N18"/>
    <mergeCell ref="O17:O18"/>
    <mergeCell ref="T19:T20"/>
    <mergeCell ref="U19:U20"/>
    <mergeCell ref="V19:V20"/>
    <mergeCell ref="W19:W20"/>
    <mergeCell ref="X19:X20"/>
    <mergeCell ref="A22:C23"/>
    <mergeCell ref="D22:F23"/>
    <mergeCell ref="G22:I23"/>
    <mergeCell ref="J22:L23"/>
    <mergeCell ref="M22:M23"/>
    <mergeCell ref="M19:M20"/>
    <mergeCell ref="N19:N20"/>
    <mergeCell ref="O19:O20"/>
    <mergeCell ref="P19:P20"/>
    <mergeCell ref="Q19:R20"/>
    <mergeCell ref="S19:S20"/>
    <mergeCell ref="N22:N23"/>
    <mergeCell ref="O22:O23"/>
    <mergeCell ref="P22:P23"/>
    <mergeCell ref="Q22:R23"/>
    <mergeCell ref="X22:X23"/>
    <mergeCell ref="A24:C25"/>
    <mergeCell ref="D24:F25"/>
    <mergeCell ref="G24:G25"/>
    <mergeCell ref="H24:H25"/>
    <mergeCell ref="I24:I25"/>
    <mergeCell ref="W24:W25"/>
    <mergeCell ref="X24:X25"/>
    <mergeCell ref="A26:C27"/>
    <mergeCell ref="D26:D27"/>
    <mergeCell ref="E26:E27"/>
    <mergeCell ref="F26:F27"/>
    <mergeCell ref="G26:I27"/>
    <mergeCell ref="J26:J27"/>
    <mergeCell ref="K26:K27"/>
    <mergeCell ref="L26:L27"/>
    <mergeCell ref="P24:P25"/>
    <mergeCell ref="Q24:R25"/>
    <mergeCell ref="S24:S25"/>
    <mergeCell ref="T24:T25"/>
    <mergeCell ref="U24:U25"/>
    <mergeCell ref="V24:V25"/>
    <mergeCell ref="J24:J25"/>
    <mergeCell ref="K24:K25"/>
    <mergeCell ref="L24:L25"/>
    <mergeCell ref="M24:M25"/>
    <mergeCell ref="N24:N25"/>
    <mergeCell ref="O24:O25"/>
    <mergeCell ref="T26:T27"/>
    <mergeCell ref="U26:U27"/>
    <mergeCell ref="V26:V27"/>
    <mergeCell ref="W26:W27"/>
    <mergeCell ref="X26:X27"/>
    <mergeCell ref="A28:C29"/>
    <mergeCell ref="D28:D29"/>
    <mergeCell ref="E28:E29"/>
    <mergeCell ref="F28:F29"/>
    <mergeCell ref="G28:G29"/>
    <mergeCell ref="M26:M27"/>
    <mergeCell ref="N26:N27"/>
    <mergeCell ref="O26:O27"/>
    <mergeCell ref="P26:P27"/>
    <mergeCell ref="Q26:R27"/>
    <mergeCell ref="S26:S27"/>
    <mergeCell ref="W28:W29"/>
    <mergeCell ref="X28:X29"/>
    <mergeCell ref="A31:C32"/>
    <mergeCell ref="D31:F32"/>
    <mergeCell ref="G31:I32"/>
    <mergeCell ref="J31:L32"/>
    <mergeCell ref="M31:M32"/>
    <mergeCell ref="N31:N32"/>
    <mergeCell ref="O31:O32"/>
    <mergeCell ref="P31:P32"/>
    <mergeCell ref="P28:P29"/>
    <mergeCell ref="Q28:R29"/>
    <mergeCell ref="S28:S29"/>
    <mergeCell ref="T28:T29"/>
    <mergeCell ref="U28:U29"/>
    <mergeCell ref="V28:V29"/>
    <mergeCell ref="H28:H29"/>
    <mergeCell ref="I28:I29"/>
    <mergeCell ref="J28:L29"/>
    <mergeCell ref="M28:M29"/>
    <mergeCell ref="N28:N29"/>
    <mergeCell ref="O28:O29"/>
    <mergeCell ref="Q31:R32"/>
    <mergeCell ref="X31:X32"/>
    <mergeCell ref="A33:C34"/>
    <mergeCell ref="D33:F34"/>
    <mergeCell ref="G33:G34"/>
    <mergeCell ref="H33:H34"/>
    <mergeCell ref="I33:I34"/>
    <mergeCell ref="J33:J34"/>
    <mergeCell ref="K33:K34"/>
    <mergeCell ref="L33:L34"/>
    <mergeCell ref="T33:T34"/>
    <mergeCell ref="U33:U34"/>
    <mergeCell ref="V33:V34"/>
    <mergeCell ref="W33:W34"/>
    <mergeCell ref="X33:X34"/>
    <mergeCell ref="A35:C36"/>
    <mergeCell ref="D35:D36"/>
    <mergeCell ref="E35:E36"/>
    <mergeCell ref="F35:F36"/>
    <mergeCell ref="G35:I36"/>
    <mergeCell ref="M33:M34"/>
    <mergeCell ref="N33:N34"/>
    <mergeCell ref="O33:O34"/>
    <mergeCell ref="P33:P34"/>
    <mergeCell ref="Q33:R34"/>
    <mergeCell ref="S33:S34"/>
    <mergeCell ref="W35:W36"/>
    <mergeCell ref="X35:X36"/>
    <mergeCell ref="A37:C38"/>
    <mergeCell ref="D37:D38"/>
    <mergeCell ref="E37:E38"/>
    <mergeCell ref="F37:F38"/>
    <mergeCell ref="G37:G38"/>
    <mergeCell ref="H37:H38"/>
    <mergeCell ref="I37:I38"/>
    <mergeCell ref="J37:L38"/>
    <mergeCell ref="P35:P36"/>
    <mergeCell ref="Q35:R36"/>
    <mergeCell ref="S35:S36"/>
    <mergeCell ref="T35:T36"/>
    <mergeCell ref="U35:U36"/>
    <mergeCell ref="V35:V36"/>
    <mergeCell ref="J35:J36"/>
    <mergeCell ref="K35:K36"/>
    <mergeCell ref="L35:L36"/>
    <mergeCell ref="M35:M36"/>
    <mergeCell ref="N35:N36"/>
    <mergeCell ref="O35:O36"/>
    <mergeCell ref="U37:U38"/>
    <mergeCell ref="V37:V38"/>
    <mergeCell ref="W37:W38"/>
    <mergeCell ref="X37:X38"/>
    <mergeCell ref="A40:L41"/>
    <mergeCell ref="M37:M38"/>
    <mergeCell ref="N37:N38"/>
    <mergeCell ref="O37:O38"/>
    <mergeCell ref="P37:P38"/>
    <mergeCell ref="Q37:R38"/>
    <mergeCell ref="S37:S38"/>
    <mergeCell ref="A42:C43"/>
    <mergeCell ref="D42:F43"/>
    <mergeCell ref="G42:I43"/>
    <mergeCell ref="J42:L43"/>
    <mergeCell ref="A44:C45"/>
    <mergeCell ref="D44:F45"/>
    <mergeCell ref="G44:I45"/>
    <mergeCell ref="J44:L45"/>
    <mergeCell ref="T37:T38"/>
    <mergeCell ref="A51:Q52"/>
    <mergeCell ref="H53:H54"/>
    <mergeCell ref="L53:L54"/>
    <mergeCell ref="M53:P54"/>
    <mergeCell ref="A54:B55"/>
    <mergeCell ref="C54:F55"/>
    <mergeCell ref="Q54:Q57"/>
    <mergeCell ref="A46:C47"/>
    <mergeCell ref="D46:F47"/>
    <mergeCell ref="G46:I47"/>
    <mergeCell ref="J46:L47"/>
    <mergeCell ref="A49:C50"/>
    <mergeCell ref="D49:J50"/>
    <mergeCell ref="A58:B59"/>
    <mergeCell ref="C58:F59"/>
    <mergeCell ref="G59:G62"/>
    <mergeCell ref="H61:H62"/>
    <mergeCell ref="A62:B63"/>
    <mergeCell ref="C62:F63"/>
    <mergeCell ref="G63:G64"/>
    <mergeCell ref="S55:S56"/>
    <mergeCell ref="T55:V56"/>
    <mergeCell ref="J56:J57"/>
    <mergeCell ref="G57:G58"/>
    <mergeCell ref="H57:H58"/>
    <mergeCell ref="L57:L58"/>
    <mergeCell ref="M57:P58"/>
    <mergeCell ref="A74:B75"/>
    <mergeCell ref="C74:F75"/>
    <mergeCell ref="J63:J66"/>
    <mergeCell ref="L64:O65"/>
    <mergeCell ref="G65:G66"/>
    <mergeCell ref="A66:B67"/>
    <mergeCell ref="C66:F67"/>
    <mergeCell ref="G67:G70"/>
    <mergeCell ref="H67:H68"/>
    <mergeCell ref="A70:B71"/>
    <mergeCell ref="C70:F71"/>
    <mergeCell ref="G71:G72"/>
    <mergeCell ref="S74:V75"/>
    <mergeCell ref="H75:H76"/>
    <mergeCell ref="L76:L77"/>
    <mergeCell ref="M76:P77"/>
    <mergeCell ref="H71:H72"/>
    <mergeCell ref="J72:J73"/>
    <mergeCell ref="L72:L73"/>
    <mergeCell ref="M72:P73"/>
    <mergeCell ref="Q73:Q76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9"/>
  <sheetViews>
    <sheetView topLeftCell="A19" zoomScale="130" zoomScaleNormal="130" zoomScaleSheetLayoutView="115" workbookViewId="0">
      <selection activeCell="C70" sqref="C70:F71"/>
    </sheetView>
  </sheetViews>
  <sheetFormatPr defaultColWidth="13" defaultRowHeight="9.6"/>
  <cols>
    <col min="1" max="71" width="3.6640625" style="3" customWidth="1"/>
    <col min="72" max="16384" width="13" style="3"/>
  </cols>
  <sheetData>
    <row r="1" spans="1:71" ht="9" customHeight="1">
      <c r="A1" s="1"/>
      <c r="B1" s="2"/>
      <c r="C1" s="2"/>
      <c r="D1" s="2"/>
      <c r="L1" s="68"/>
      <c r="M1" s="68"/>
      <c r="N1" s="68"/>
      <c r="O1" s="68"/>
      <c r="P1" s="68"/>
      <c r="Q1" s="68"/>
      <c r="R1" s="68"/>
      <c r="S1" s="68"/>
      <c r="T1" s="68"/>
      <c r="U1" s="68"/>
      <c r="V1" s="349"/>
      <c r="W1" s="349"/>
      <c r="X1" s="68"/>
      <c r="Y1" s="68"/>
      <c r="Z1" s="68"/>
      <c r="AA1" s="68"/>
      <c r="AB1" s="68"/>
      <c r="AC1" s="68"/>
      <c r="AD1" s="68"/>
      <c r="AE1" s="68"/>
      <c r="AF1" s="68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6"/>
      <c r="BS1" s="5"/>
    </row>
    <row r="2" spans="1:71" ht="9" customHeight="1">
      <c r="A2" s="1"/>
      <c r="B2" s="2"/>
      <c r="C2" s="2"/>
      <c r="D2" s="2"/>
      <c r="E2" s="350"/>
      <c r="F2" s="350"/>
      <c r="G2" s="350"/>
      <c r="H2" s="351"/>
      <c r="I2" s="350"/>
      <c r="J2" s="350"/>
      <c r="K2" s="350"/>
      <c r="L2" s="5"/>
      <c r="M2" s="5"/>
      <c r="N2" s="5"/>
      <c r="O2" s="68"/>
      <c r="P2" s="68"/>
      <c r="Q2" s="68"/>
      <c r="R2" s="68"/>
      <c r="S2" s="68"/>
      <c r="T2" s="68"/>
      <c r="U2" s="68"/>
      <c r="V2" s="349"/>
      <c r="W2" s="349"/>
      <c r="X2" s="68"/>
      <c r="Y2" s="68"/>
      <c r="Z2" s="68"/>
      <c r="AA2" s="68"/>
      <c r="AB2" s="68"/>
      <c r="AC2" s="68"/>
      <c r="AD2" s="68"/>
      <c r="AE2" s="68"/>
      <c r="AF2" s="68"/>
      <c r="AK2" s="5"/>
      <c r="AL2" s="4"/>
      <c r="AM2" s="4"/>
      <c r="AN2" s="5"/>
      <c r="AO2" s="4"/>
      <c r="AP2" s="4"/>
      <c r="AQ2" s="4"/>
      <c r="AR2" s="4"/>
      <c r="AS2" s="4"/>
      <c r="AT2" s="4"/>
      <c r="AU2" s="4"/>
      <c r="AV2" s="5"/>
      <c r="AW2" s="7"/>
      <c r="AX2" s="5"/>
      <c r="AY2" s="5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</row>
    <row r="3" spans="1:71" ht="9" customHeight="1">
      <c r="A3" s="1"/>
      <c r="B3" s="2"/>
      <c r="C3" s="2"/>
      <c r="D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8"/>
      <c r="Y3" s="68"/>
      <c r="Z3" s="68"/>
      <c r="AA3" s="68"/>
      <c r="AB3" s="68"/>
      <c r="AC3" s="68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4"/>
      <c r="BP3" s="5"/>
    </row>
    <row r="4" spans="1:71" ht="9" customHeight="1">
      <c r="A4" s="1"/>
      <c r="B4" s="2"/>
      <c r="C4" s="2"/>
      <c r="D4" s="2"/>
      <c r="E4" s="305" t="s">
        <v>94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5"/>
      <c r="T4" s="5"/>
      <c r="U4" s="5"/>
      <c r="V4" s="5"/>
      <c r="W4" s="5"/>
      <c r="X4" s="68"/>
      <c r="Y4" s="68"/>
      <c r="Z4" s="68"/>
      <c r="AA4" s="68"/>
      <c r="AB4" s="68"/>
      <c r="AC4" s="68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P4" s="5"/>
    </row>
    <row r="5" spans="1:71" ht="9" customHeight="1">
      <c r="A5" s="1"/>
      <c r="B5" s="71"/>
      <c r="C5" s="71"/>
      <c r="D5" s="71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9"/>
      <c r="Q5" s="9"/>
      <c r="R5" s="9"/>
      <c r="W5" s="68"/>
      <c r="X5" s="68"/>
      <c r="Y5" s="68"/>
      <c r="Z5" s="68"/>
      <c r="AA5" s="68"/>
      <c r="AB5" s="68"/>
      <c r="AC5" s="68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5"/>
    </row>
    <row r="6" spans="1:71" ht="9" customHeight="1">
      <c r="A6" s="1"/>
      <c r="B6" s="71"/>
      <c r="C6" s="71"/>
      <c r="D6" s="71"/>
      <c r="E6" s="306" t="s">
        <v>95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68"/>
      <c r="T6" s="68"/>
      <c r="U6" s="68"/>
      <c r="V6" s="68"/>
      <c r="W6" s="68"/>
      <c r="X6" s="68"/>
      <c r="Y6" s="68"/>
      <c r="Z6" s="68"/>
      <c r="AA6" s="68"/>
      <c r="AB6" s="68"/>
      <c r="AC6" s="72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5"/>
    </row>
    <row r="7" spans="1:71" ht="9" customHeight="1">
      <c r="A7" s="1"/>
      <c r="B7" s="71"/>
      <c r="C7" s="71"/>
      <c r="D7" s="71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68"/>
      <c r="T7" s="68"/>
      <c r="U7" s="68"/>
      <c r="V7" s="68"/>
      <c r="W7" s="68"/>
      <c r="X7" s="72"/>
      <c r="Y7" s="72"/>
      <c r="Z7" s="72"/>
      <c r="AA7" s="72"/>
      <c r="AB7" s="72"/>
      <c r="AC7" s="72"/>
      <c r="AD7" s="72"/>
      <c r="AE7" s="72"/>
      <c r="AF7" s="72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4"/>
      <c r="BS7" s="5"/>
    </row>
    <row r="8" spans="1:71" ht="9" customHeight="1">
      <c r="A8" s="10"/>
      <c r="B8" s="10"/>
      <c r="C8" s="11"/>
      <c r="D8" s="12"/>
      <c r="E8" s="13"/>
      <c r="F8" s="13"/>
      <c r="G8" s="14"/>
      <c r="H8" s="14"/>
      <c r="I8" s="13"/>
      <c r="J8" s="13"/>
      <c r="K8" s="13"/>
      <c r="L8" s="13"/>
      <c r="M8" s="14"/>
      <c r="N8" s="14"/>
      <c r="O8" s="13"/>
      <c r="P8" s="13"/>
      <c r="Q8" s="13"/>
      <c r="R8" s="13"/>
      <c r="S8" s="13"/>
      <c r="T8" s="13"/>
      <c r="U8" s="13"/>
      <c r="V8" s="13"/>
    </row>
    <row r="9" spans="1:71" ht="9" customHeight="1">
      <c r="A9" s="352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73"/>
      <c r="N9" s="73"/>
      <c r="O9" s="73"/>
      <c r="P9" s="73"/>
      <c r="Q9" s="73"/>
      <c r="R9" s="73"/>
      <c r="S9" s="15"/>
      <c r="T9" s="15"/>
      <c r="U9" s="15"/>
      <c r="V9" s="13"/>
    </row>
    <row r="10" spans="1:71" ht="9" customHeight="1">
      <c r="A10" s="16"/>
      <c r="B10" s="346" t="s">
        <v>96</v>
      </c>
      <c r="C10" s="185"/>
      <c r="D10" s="185"/>
      <c r="E10" s="347" t="s">
        <v>1</v>
      </c>
      <c r="F10" s="348"/>
      <c r="G10" s="348"/>
      <c r="H10" s="348"/>
      <c r="I10" s="348"/>
      <c r="J10" s="348"/>
      <c r="K10" s="348"/>
      <c r="L10" s="348"/>
      <c r="M10" s="14"/>
      <c r="N10" s="346"/>
      <c r="O10" s="185"/>
      <c r="P10" s="185"/>
      <c r="Q10" s="347"/>
      <c r="R10" s="348"/>
      <c r="S10" s="348"/>
      <c r="T10" s="348"/>
      <c r="U10" s="348"/>
      <c r="V10" s="348"/>
      <c r="W10" s="348"/>
      <c r="X10" s="348"/>
      <c r="Y10" s="16"/>
      <c r="Z10" s="16"/>
    </row>
    <row r="11" spans="1:71" ht="9" customHeight="1">
      <c r="A11" s="16"/>
      <c r="B11" s="185"/>
      <c r="C11" s="185"/>
      <c r="D11" s="185"/>
      <c r="E11" s="348"/>
      <c r="F11" s="348"/>
      <c r="G11" s="348"/>
      <c r="H11" s="348"/>
      <c r="I11" s="348"/>
      <c r="J11" s="348"/>
      <c r="K11" s="348"/>
      <c r="L11" s="348"/>
      <c r="M11" s="14"/>
      <c r="N11" s="185"/>
      <c r="O11" s="185"/>
      <c r="P11" s="185"/>
      <c r="Q11" s="348"/>
      <c r="R11" s="348"/>
      <c r="S11" s="348"/>
      <c r="T11" s="348"/>
      <c r="U11" s="348"/>
      <c r="V11" s="348"/>
      <c r="W11" s="348"/>
      <c r="X11" s="348"/>
      <c r="Y11" s="16"/>
      <c r="Z11" s="16"/>
    </row>
    <row r="12" spans="1:71" ht="9" customHeight="1">
      <c r="A12" s="16"/>
      <c r="B12" s="185"/>
      <c r="C12" s="185"/>
      <c r="D12" s="185"/>
      <c r="E12" s="348"/>
      <c r="F12" s="348"/>
      <c r="G12" s="348"/>
      <c r="H12" s="348"/>
      <c r="I12" s="348"/>
      <c r="J12" s="348"/>
      <c r="K12" s="348"/>
      <c r="L12" s="348"/>
      <c r="M12" s="14"/>
      <c r="N12" s="185"/>
      <c r="O12" s="185"/>
      <c r="P12" s="185"/>
      <c r="Q12" s="348"/>
      <c r="R12" s="348"/>
      <c r="S12" s="348"/>
      <c r="T12" s="348"/>
      <c r="U12" s="348"/>
      <c r="V12" s="348"/>
      <c r="W12" s="348"/>
      <c r="X12" s="348"/>
      <c r="Y12" s="16"/>
      <c r="Z12" s="16"/>
    </row>
    <row r="13" spans="1:71" ht="9" customHeight="1">
      <c r="B13" s="341" t="str">
        <f>B10</f>
        <v>3年の部：</v>
      </c>
      <c r="C13" s="185"/>
      <c r="D13" s="341" t="s">
        <v>2</v>
      </c>
      <c r="E13" s="185"/>
      <c r="F13" s="185"/>
      <c r="G13" s="185"/>
      <c r="H13" s="185"/>
      <c r="I13" s="185"/>
      <c r="J13" s="185"/>
      <c r="K13" s="185"/>
      <c r="L13" s="185"/>
      <c r="M13" s="70"/>
      <c r="N13" s="341" t="str">
        <f>B10</f>
        <v>3年の部：</v>
      </c>
      <c r="O13" s="185"/>
      <c r="P13" s="341" t="s">
        <v>127</v>
      </c>
      <c r="Q13" s="185"/>
      <c r="R13" s="185"/>
      <c r="S13" s="185"/>
      <c r="T13" s="185"/>
      <c r="U13" s="185"/>
      <c r="V13" s="185"/>
      <c r="W13" s="185"/>
      <c r="X13" s="185"/>
      <c r="Y13" s="70"/>
      <c r="Z13" s="70"/>
    </row>
    <row r="14" spans="1:71" ht="9" customHeight="1"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70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70"/>
      <c r="Z14" s="70"/>
      <c r="BB14" s="17"/>
      <c r="BC14" s="17"/>
      <c r="BD14" s="17"/>
    </row>
    <row r="15" spans="1:71" ht="9" customHeight="1">
      <c r="B15" s="341" t="s">
        <v>67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16"/>
      <c r="N15" s="341" t="s">
        <v>67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16"/>
      <c r="Z15" s="16"/>
      <c r="BB15" s="18"/>
      <c r="BC15" s="17"/>
      <c r="BD15" s="17"/>
    </row>
    <row r="16" spans="1:71" ht="9" customHeight="1"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19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19"/>
      <c r="Z16" s="19"/>
      <c r="BB16" s="18"/>
      <c r="BC16" s="17"/>
      <c r="BD16" s="17"/>
    </row>
    <row r="17" spans="1:56" ht="9" customHeight="1">
      <c r="A17" s="17"/>
      <c r="B17" s="342" t="s">
        <v>68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19"/>
      <c r="N17" s="342" t="s">
        <v>69</v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19"/>
      <c r="Z17" s="19"/>
      <c r="BB17" s="18"/>
      <c r="BC17" s="17"/>
      <c r="BD17" s="17"/>
    </row>
    <row r="18" spans="1:56" ht="9" customHeight="1">
      <c r="A18" s="17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19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19"/>
      <c r="Z18" s="19"/>
      <c r="BB18" s="18"/>
      <c r="BC18" s="17"/>
      <c r="BD18" s="17"/>
    </row>
    <row r="19" spans="1:56" ht="9" customHeight="1">
      <c r="B19" s="344" t="s">
        <v>128</v>
      </c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19"/>
      <c r="N19" s="344" t="s">
        <v>129</v>
      </c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19"/>
      <c r="Z19" s="19"/>
      <c r="BB19" s="18"/>
      <c r="BC19" s="17"/>
      <c r="BD19" s="17"/>
    </row>
    <row r="20" spans="1:56" ht="9" customHeight="1"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19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19"/>
      <c r="Z20" s="19"/>
      <c r="BB20" s="18"/>
      <c r="BC20" s="17"/>
      <c r="BD20" s="17"/>
    </row>
    <row r="21" spans="1:56" ht="9" customHeight="1"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19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19"/>
      <c r="Z21" s="19"/>
      <c r="BB21" s="18"/>
      <c r="BC21" s="17"/>
      <c r="BD21" s="17"/>
    </row>
    <row r="22" spans="1:56" ht="9" customHeight="1">
      <c r="B22" s="312" t="s">
        <v>83</v>
      </c>
      <c r="C22" s="308" t="s">
        <v>81</v>
      </c>
      <c r="D22" s="309"/>
      <c r="E22" s="339" t="s">
        <v>82</v>
      </c>
      <c r="F22" s="308" t="s">
        <v>7</v>
      </c>
      <c r="G22" s="322"/>
      <c r="H22" s="322"/>
      <c r="I22" s="322"/>
      <c r="J22" s="309"/>
      <c r="K22" s="312" t="s">
        <v>8</v>
      </c>
      <c r="L22" s="312" t="s">
        <v>9</v>
      </c>
      <c r="M22" s="19"/>
      <c r="N22" s="312" t="s">
        <v>16</v>
      </c>
      <c r="O22" s="308" t="s">
        <v>130</v>
      </c>
      <c r="P22" s="309"/>
      <c r="Q22" s="339" t="s">
        <v>131</v>
      </c>
      <c r="R22" s="308" t="s">
        <v>7</v>
      </c>
      <c r="S22" s="322"/>
      <c r="T22" s="322"/>
      <c r="U22" s="322"/>
      <c r="V22" s="309"/>
      <c r="W22" s="312" t="s">
        <v>8</v>
      </c>
      <c r="X22" s="312" t="s">
        <v>9</v>
      </c>
    </row>
    <row r="23" spans="1:56" ht="9" customHeight="1">
      <c r="B23" s="313"/>
      <c r="C23" s="310"/>
      <c r="D23" s="311"/>
      <c r="E23" s="340"/>
      <c r="F23" s="310"/>
      <c r="G23" s="323"/>
      <c r="H23" s="323"/>
      <c r="I23" s="323"/>
      <c r="J23" s="311"/>
      <c r="K23" s="313"/>
      <c r="L23" s="313"/>
      <c r="M23" s="19"/>
      <c r="N23" s="313"/>
      <c r="O23" s="310"/>
      <c r="P23" s="311"/>
      <c r="Q23" s="340"/>
      <c r="R23" s="310"/>
      <c r="S23" s="323"/>
      <c r="T23" s="323"/>
      <c r="U23" s="323"/>
      <c r="V23" s="311"/>
      <c r="W23" s="313"/>
      <c r="X23" s="313"/>
    </row>
    <row r="24" spans="1:56" ht="9" customHeight="1">
      <c r="B24" s="308"/>
      <c r="C24" s="314">
        <v>0.33333333333333331</v>
      </c>
      <c r="D24" s="309"/>
      <c r="E24" s="308"/>
      <c r="F24" s="308" t="s">
        <v>10</v>
      </c>
      <c r="G24" s="322"/>
      <c r="H24" s="322"/>
      <c r="I24" s="322"/>
      <c r="J24" s="309"/>
      <c r="K24" s="322" t="s">
        <v>11</v>
      </c>
      <c r="L24" s="309"/>
      <c r="M24" s="19"/>
      <c r="N24" s="308"/>
      <c r="O24" s="314">
        <v>0.33333333333333331</v>
      </c>
      <c r="P24" s="309"/>
      <c r="Q24" s="308"/>
      <c r="R24" s="308" t="s">
        <v>10</v>
      </c>
      <c r="S24" s="322"/>
      <c r="T24" s="322"/>
      <c r="U24" s="322"/>
      <c r="V24" s="309"/>
      <c r="W24" s="322" t="s">
        <v>11</v>
      </c>
      <c r="X24" s="309"/>
    </row>
    <row r="25" spans="1:56" ht="9" customHeight="1">
      <c r="B25" s="328"/>
      <c r="C25" s="328"/>
      <c r="D25" s="337"/>
      <c r="E25" s="328"/>
      <c r="F25" s="328"/>
      <c r="G25" s="338"/>
      <c r="H25" s="338"/>
      <c r="I25" s="338"/>
      <c r="J25" s="337"/>
      <c r="K25" s="323"/>
      <c r="L25" s="311"/>
      <c r="M25" s="19"/>
      <c r="N25" s="328"/>
      <c r="O25" s="328"/>
      <c r="P25" s="337"/>
      <c r="Q25" s="328"/>
      <c r="R25" s="328"/>
      <c r="S25" s="338"/>
      <c r="T25" s="338"/>
      <c r="U25" s="338"/>
      <c r="V25" s="337"/>
      <c r="W25" s="323"/>
      <c r="X25" s="311"/>
    </row>
    <row r="26" spans="1:56" ht="9" customHeight="1">
      <c r="B26" s="308">
        <v>1</v>
      </c>
      <c r="C26" s="314">
        <v>0.375</v>
      </c>
      <c r="D26" s="309"/>
      <c r="E26" s="312" t="s">
        <v>20</v>
      </c>
      <c r="F26" s="318" t="s">
        <v>21</v>
      </c>
      <c r="G26" s="319"/>
      <c r="H26" s="322" t="s">
        <v>62</v>
      </c>
      <c r="I26" s="319" t="s">
        <v>22</v>
      </c>
      <c r="J26" s="324"/>
      <c r="K26" s="318" t="s">
        <v>13</v>
      </c>
      <c r="L26" s="324"/>
      <c r="M26" s="19"/>
      <c r="N26" s="308">
        <v>1</v>
      </c>
      <c r="O26" s="314">
        <v>0.375</v>
      </c>
      <c r="P26" s="309"/>
      <c r="Q26" s="308"/>
      <c r="R26" s="318" t="s">
        <v>132</v>
      </c>
      <c r="S26" s="319"/>
      <c r="T26" s="319" t="s">
        <v>133</v>
      </c>
      <c r="U26" s="319" t="s">
        <v>135</v>
      </c>
      <c r="V26" s="324"/>
      <c r="W26" s="318" t="s">
        <v>13</v>
      </c>
      <c r="X26" s="324"/>
    </row>
    <row r="27" spans="1:56" ht="9" customHeight="1">
      <c r="B27" s="310"/>
      <c r="C27" s="310"/>
      <c r="D27" s="311"/>
      <c r="E27" s="313"/>
      <c r="F27" s="320"/>
      <c r="G27" s="321"/>
      <c r="H27" s="323"/>
      <c r="I27" s="321"/>
      <c r="J27" s="325"/>
      <c r="K27" s="320"/>
      <c r="L27" s="325"/>
      <c r="M27" s="19"/>
      <c r="N27" s="310"/>
      <c r="O27" s="310"/>
      <c r="P27" s="311"/>
      <c r="Q27" s="310"/>
      <c r="R27" s="320"/>
      <c r="S27" s="321"/>
      <c r="T27" s="321"/>
      <c r="U27" s="321"/>
      <c r="V27" s="325"/>
      <c r="W27" s="320"/>
      <c r="X27" s="325"/>
      <c r="AF27" s="20"/>
      <c r="AG27" s="20"/>
      <c r="AH27" s="20"/>
    </row>
    <row r="28" spans="1:56" ht="9" customHeight="1">
      <c r="B28" s="328">
        <v>2</v>
      </c>
      <c r="C28" s="336">
        <v>0.40277777777777801</v>
      </c>
      <c r="D28" s="337"/>
      <c r="E28" s="308" t="s">
        <v>23</v>
      </c>
      <c r="F28" s="318" t="s">
        <v>24</v>
      </c>
      <c r="G28" s="319"/>
      <c r="H28" s="322" t="s">
        <v>133</v>
      </c>
      <c r="I28" s="319" t="s">
        <v>25</v>
      </c>
      <c r="J28" s="324"/>
      <c r="K28" s="322" t="s">
        <v>14</v>
      </c>
      <c r="L28" s="309"/>
      <c r="M28" s="19"/>
      <c r="N28" s="328">
        <v>2</v>
      </c>
      <c r="O28" s="336">
        <v>0.40277777777777773</v>
      </c>
      <c r="P28" s="337"/>
      <c r="Q28" s="308"/>
      <c r="R28" s="335" t="s">
        <v>136</v>
      </c>
      <c r="S28" s="319"/>
      <c r="T28" s="319" t="s">
        <v>133</v>
      </c>
      <c r="U28" s="319" t="s">
        <v>137</v>
      </c>
      <c r="V28" s="324"/>
      <c r="W28" s="322" t="s">
        <v>14</v>
      </c>
      <c r="X28" s="309"/>
      <c r="AF28" s="20"/>
      <c r="AG28" s="20"/>
      <c r="AH28" s="20"/>
    </row>
    <row r="29" spans="1:56" ht="9" customHeight="1">
      <c r="B29" s="328"/>
      <c r="C29" s="328"/>
      <c r="D29" s="337"/>
      <c r="E29" s="310"/>
      <c r="F29" s="320"/>
      <c r="G29" s="321"/>
      <c r="H29" s="323"/>
      <c r="I29" s="321"/>
      <c r="J29" s="325"/>
      <c r="K29" s="323"/>
      <c r="L29" s="311"/>
      <c r="M29" s="19"/>
      <c r="N29" s="328"/>
      <c r="O29" s="328"/>
      <c r="P29" s="337"/>
      <c r="Q29" s="310"/>
      <c r="R29" s="320"/>
      <c r="S29" s="321"/>
      <c r="T29" s="321"/>
      <c r="U29" s="321"/>
      <c r="V29" s="325"/>
      <c r="W29" s="323"/>
      <c r="X29" s="311"/>
    </row>
    <row r="30" spans="1:56" ht="9" customHeight="1">
      <c r="B30" s="308">
        <v>3</v>
      </c>
      <c r="C30" s="314">
        <v>0.43055555555555602</v>
      </c>
      <c r="D30" s="309"/>
      <c r="E30" s="312" t="s">
        <v>20</v>
      </c>
      <c r="F30" s="318" t="s">
        <v>21</v>
      </c>
      <c r="G30" s="319"/>
      <c r="H30" s="322" t="s">
        <v>133</v>
      </c>
      <c r="I30" s="319" t="s">
        <v>26</v>
      </c>
      <c r="J30" s="324"/>
      <c r="K30" s="308" t="s">
        <v>139</v>
      </c>
      <c r="L30" s="123"/>
      <c r="M30" s="19"/>
      <c r="N30" s="308">
        <v>3</v>
      </c>
      <c r="O30" s="314">
        <v>0.43055555555555558</v>
      </c>
      <c r="P30" s="309"/>
      <c r="Q30" s="308"/>
      <c r="R30" s="335" t="s">
        <v>140</v>
      </c>
      <c r="S30" s="319"/>
      <c r="T30" s="319" t="s">
        <v>133</v>
      </c>
      <c r="U30" s="319" t="s">
        <v>141</v>
      </c>
      <c r="V30" s="324"/>
      <c r="W30" s="322" t="s">
        <v>14</v>
      </c>
      <c r="X30" s="309"/>
    </row>
    <row r="31" spans="1:56" ht="9" customHeight="1">
      <c r="B31" s="310"/>
      <c r="C31" s="310"/>
      <c r="D31" s="311"/>
      <c r="E31" s="313"/>
      <c r="F31" s="320"/>
      <c r="G31" s="321"/>
      <c r="H31" s="323"/>
      <c r="I31" s="321"/>
      <c r="J31" s="325"/>
      <c r="K31" s="310"/>
      <c r="L31" s="126"/>
      <c r="M31" s="19"/>
      <c r="N31" s="310"/>
      <c r="O31" s="310"/>
      <c r="P31" s="311"/>
      <c r="Q31" s="310"/>
      <c r="R31" s="320"/>
      <c r="S31" s="321"/>
      <c r="T31" s="321"/>
      <c r="U31" s="321"/>
      <c r="V31" s="325"/>
      <c r="W31" s="323"/>
      <c r="X31" s="311"/>
    </row>
    <row r="32" spans="1:56" ht="9" customHeight="1">
      <c r="B32" s="328">
        <v>4</v>
      </c>
      <c r="C32" s="314">
        <v>0.45833333333333298</v>
      </c>
      <c r="D32" s="309"/>
      <c r="E32" s="308" t="s">
        <v>23</v>
      </c>
      <c r="F32" s="318" t="s">
        <v>24</v>
      </c>
      <c r="G32" s="319"/>
      <c r="H32" s="322" t="s">
        <v>133</v>
      </c>
      <c r="I32" s="319" t="s">
        <v>142</v>
      </c>
      <c r="J32" s="324"/>
      <c r="K32" s="308" t="s">
        <v>139</v>
      </c>
      <c r="L32" s="123"/>
      <c r="M32" s="19"/>
      <c r="N32" s="328">
        <v>4</v>
      </c>
      <c r="O32" s="314">
        <v>0.45833333333333331</v>
      </c>
      <c r="P32" s="309"/>
      <c r="Q32" s="308"/>
      <c r="R32" s="331" t="s">
        <v>143</v>
      </c>
      <c r="S32" s="332"/>
      <c r="T32" s="319" t="s">
        <v>133</v>
      </c>
      <c r="U32" s="332" t="s">
        <v>145</v>
      </c>
      <c r="V32" s="334"/>
      <c r="W32" s="322" t="s">
        <v>14</v>
      </c>
      <c r="X32" s="309"/>
    </row>
    <row r="33" spans="2:24" ht="9" customHeight="1">
      <c r="B33" s="328"/>
      <c r="C33" s="310"/>
      <c r="D33" s="311"/>
      <c r="E33" s="310"/>
      <c r="F33" s="320"/>
      <c r="G33" s="321"/>
      <c r="H33" s="323"/>
      <c r="I33" s="321"/>
      <c r="J33" s="325"/>
      <c r="K33" s="310"/>
      <c r="L33" s="126"/>
      <c r="M33" s="19"/>
      <c r="N33" s="328"/>
      <c r="O33" s="310"/>
      <c r="P33" s="311"/>
      <c r="Q33" s="310"/>
      <c r="R33" s="333"/>
      <c r="S33" s="332"/>
      <c r="T33" s="321"/>
      <c r="U33" s="332"/>
      <c r="V33" s="334"/>
      <c r="W33" s="323"/>
      <c r="X33" s="311"/>
    </row>
    <row r="34" spans="2:24" ht="9" customHeight="1">
      <c r="B34" s="308">
        <v>5</v>
      </c>
      <c r="C34" s="314">
        <v>0.4861111111111111</v>
      </c>
      <c r="D34" s="309"/>
      <c r="E34" s="308" t="s">
        <v>20</v>
      </c>
      <c r="F34" s="318" t="s">
        <v>22</v>
      </c>
      <c r="G34" s="319"/>
      <c r="H34" s="322" t="s">
        <v>133</v>
      </c>
      <c r="I34" s="319" t="s">
        <v>26</v>
      </c>
      <c r="J34" s="324"/>
      <c r="K34" s="308" t="s">
        <v>139</v>
      </c>
      <c r="L34" s="123"/>
      <c r="M34" s="19"/>
      <c r="N34" s="308">
        <v>5</v>
      </c>
      <c r="O34" s="326">
        <v>0.4861111111111111</v>
      </c>
      <c r="P34" s="327"/>
      <c r="Q34" s="308"/>
      <c r="R34" s="318" t="s">
        <v>146</v>
      </c>
      <c r="S34" s="319"/>
      <c r="T34" s="319" t="s">
        <v>133</v>
      </c>
      <c r="U34" s="319" t="s">
        <v>147</v>
      </c>
      <c r="V34" s="324"/>
      <c r="W34" s="322" t="s">
        <v>14</v>
      </c>
      <c r="X34" s="309"/>
    </row>
    <row r="35" spans="2:24" ht="9" customHeight="1">
      <c r="B35" s="310"/>
      <c r="C35" s="310"/>
      <c r="D35" s="311"/>
      <c r="E35" s="330"/>
      <c r="F35" s="320"/>
      <c r="G35" s="321"/>
      <c r="H35" s="323"/>
      <c r="I35" s="321"/>
      <c r="J35" s="325"/>
      <c r="K35" s="310"/>
      <c r="L35" s="126"/>
      <c r="M35" s="19"/>
      <c r="N35" s="310"/>
      <c r="O35" s="327"/>
      <c r="P35" s="327"/>
      <c r="Q35" s="310"/>
      <c r="R35" s="320"/>
      <c r="S35" s="321"/>
      <c r="T35" s="321"/>
      <c r="U35" s="321"/>
      <c r="V35" s="325"/>
      <c r="W35" s="323"/>
      <c r="X35" s="311"/>
    </row>
    <row r="36" spans="2:24" ht="9" customHeight="1">
      <c r="B36" s="328">
        <v>6</v>
      </c>
      <c r="C36" s="326">
        <v>0.51388888888888895</v>
      </c>
      <c r="D36" s="327"/>
      <c r="E36" s="312" t="s">
        <v>23</v>
      </c>
      <c r="F36" s="318" t="s">
        <v>25</v>
      </c>
      <c r="G36" s="319"/>
      <c r="H36" s="322" t="s">
        <v>62</v>
      </c>
      <c r="I36" s="319" t="s">
        <v>106</v>
      </c>
      <c r="J36" s="324"/>
      <c r="K36" s="308" t="s">
        <v>138</v>
      </c>
      <c r="L36" s="123"/>
      <c r="M36" s="19"/>
      <c r="N36" s="328">
        <v>6</v>
      </c>
      <c r="O36" s="314">
        <v>0.51388888888888895</v>
      </c>
      <c r="P36" s="309"/>
      <c r="Q36" s="308"/>
      <c r="R36" s="318" t="s">
        <v>149</v>
      </c>
      <c r="S36" s="319"/>
      <c r="T36" s="319" t="s">
        <v>62</v>
      </c>
      <c r="U36" s="319" t="s">
        <v>150</v>
      </c>
      <c r="V36" s="324"/>
      <c r="W36" s="308" t="s">
        <v>14</v>
      </c>
      <c r="X36" s="309"/>
    </row>
    <row r="37" spans="2:24" ht="9" customHeight="1">
      <c r="B37" s="328"/>
      <c r="C37" s="327"/>
      <c r="D37" s="327"/>
      <c r="E37" s="313"/>
      <c r="F37" s="320"/>
      <c r="G37" s="321"/>
      <c r="H37" s="329"/>
      <c r="I37" s="321"/>
      <c r="J37" s="325"/>
      <c r="K37" s="310"/>
      <c r="L37" s="126"/>
      <c r="M37" s="19"/>
      <c r="N37" s="328"/>
      <c r="O37" s="310"/>
      <c r="P37" s="311"/>
      <c r="Q37" s="310"/>
      <c r="R37" s="320"/>
      <c r="S37" s="321"/>
      <c r="T37" s="321"/>
      <c r="U37" s="321"/>
      <c r="V37" s="325"/>
      <c r="W37" s="310"/>
      <c r="X37" s="311"/>
    </row>
    <row r="38" spans="2:24" ht="9" customHeight="1">
      <c r="B38" s="308">
        <v>7</v>
      </c>
      <c r="C38" s="326">
        <v>0.54166666666666663</v>
      </c>
      <c r="D38" s="327"/>
      <c r="E38" s="308" t="s">
        <v>27</v>
      </c>
      <c r="F38" s="318" t="s">
        <v>28</v>
      </c>
      <c r="G38" s="319"/>
      <c r="H38" s="322" t="s">
        <v>62</v>
      </c>
      <c r="I38" s="319" t="s">
        <v>29</v>
      </c>
      <c r="J38" s="324"/>
      <c r="K38" s="308" t="s">
        <v>151</v>
      </c>
      <c r="L38" s="123"/>
      <c r="M38" s="19"/>
      <c r="N38" s="308">
        <v>7</v>
      </c>
      <c r="O38" s="326">
        <v>0.54166666666666663</v>
      </c>
      <c r="P38" s="327"/>
      <c r="Q38" s="308"/>
      <c r="R38" s="318" t="s">
        <v>18</v>
      </c>
      <c r="S38" s="319"/>
      <c r="T38" s="319"/>
      <c r="U38" s="319"/>
      <c r="V38" s="324"/>
      <c r="W38" s="308" t="s">
        <v>14</v>
      </c>
      <c r="X38" s="309"/>
    </row>
    <row r="39" spans="2:24" ht="9" customHeight="1">
      <c r="B39" s="310"/>
      <c r="C39" s="327"/>
      <c r="D39" s="327"/>
      <c r="E39" s="310"/>
      <c r="F39" s="320"/>
      <c r="G39" s="321"/>
      <c r="H39" s="323"/>
      <c r="I39" s="321"/>
      <c r="J39" s="325"/>
      <c r="K39" s="310"/>
      <c r="L39" s="126"/>
      <c r="M39" s="19"/>
      <c r="N39" s="310"/>
      <c r="O39" s="327"/>
      <c r="P39" s="327"/>
      <c r="Q39" s="310"/>
      <c r="R39" s="320"/>
      <c r="S39" s="321"/>
      <c r="T39" s="321"/>
      <c r="U39" s="321"/>
      <c r="V39" s="325"/>
      <c r="W39" s="310"/>
      <c r="X39" s="311"/>
    </row>
    <row r="40" spans="2:24" ht="9" customHeight="1">
      <c r="B40" s="328">
        <v>8</v>
      </c>
      <c r="C40" s="326"/>
      <c r="D40" s="327"/>
      <c r="E40" s="308"/>
      <c r="F40" s="318" t="s">
        <v>75</v>
      </c>
      <c r="G40" s="319"/>
      <c r="H40" s="319"/>
      <c r="I40" s="319"/>
      <c r="J40" s="324"/>
      <c r="K40" s="308"/>
      <c r="L40" s="123"/>
      <c r="M40" s="19"/>
      <c r="N40" s="308" t="s">
        <v>19</v>
      </c>
      <c r="O40" s="322"/>
      <c r="P40" s="322"/>
      <c r="Q40" s="322"/>
      <c r="R40" s="322"/>
      <c r="S40" s="322"/>
      <c r="T40" s="322"/>
      <c r="U40" s="322"/>
      <c r="V40" s="322"/>
      <c r="W40" s="322"/>
      <c r="X40" s="309"/>
    </row>
    <row r="41" spans="2:24" ht="9" customHeight="1">
      <c r="B41" s="328"/>
      <c r="C41" s="327"/>
      <c r="D41" s="327"/>
      <c r="E41" s="310"/>
      <c r="F41" s="320"/>
      <c r="G41" s="321"/>
      <c r="H41" s="321"/>
      <c r="I41" s="321"/>
      <c r="J41" s="325"/>
      <c r="K41" s="310"/>
      <c r="L41" s="126"/>
      <c r="M41" s="19"/>
      <c r="N41" s="310"/>
      <c r="O41" s="323"/>
      <c r="P41" s="323"/>
      <c r="Q41" s="323"/>
      <c r="R41" s="323"/>
      <c r="S41" s="323"/>
      <c r="T41" s="323"/>
      <c r="U41" s="323"/>
      <c r="V41" s="323"/>
      <c r="W41" s="323"/>
      <c r="X41" s="311"/>
    </row>
    <row r="42" spans="2:24" ht="9" customHeight="1">
      <c r="B42" s="308">
        <v>9</v>
      </c>
      <c r="C42" s="326">
        <v>0.59027777777777779</v>
      </c>
      <c r="D42" s="327"/>
      <c r="E42" s="308" t="s">
        <v>27</v>
      </c>
      <c r="F42" s="318" t="s">
        <v>28</v>
      </c>
      <c r="G42" s="319"/>
      <c r="H42" s="322" t="s">
        <v>62</v>
      </c>
      <c r="I42" s="319" t="s">
        <v>30</v>
      </c>
      <c r="J42" s="324"/>
      <c r="K42" s="308" t="s">
        <v>138</v>
      </c>
      <c r="L42" s="123"/>
      <c r="M42" s="19"/>
    </row>
    <row r="43" spans="2:24" ht="9" customHeight="1">
      <c r="B43" s="310"/>
      <c r="C43" s="327"/>
      <c r="D43" s="327"/>
      <c r="E43" s="310"/>
      <c r="F43" s="320"/>
      <c r="G43" s="321"/>
      <c r="H43" s="323"/>
      <c r="I43" s="321"/>
      <c r="J43" s="325"/>
      <c r="K43" s="310"/>
      <c r="L43" s="126"/>
      <c r="M43" s="19"/>
    </row>
    <row r="44" spans="2:24" ht="9" customHeight="1">
      <c r="B44" s="308">
        <v>10</v>
      </c>
      <c r="C44" s="326"/>
      <c r="D44" s="327"/>
      <c r="E44" s="308"/>
      <c r="F44" s="318" t="s">
        <v>75</v>
      </c>
      <c r="G44" s="319"/>
      <c r="H44" s="319"/>
      <c r="I44" s="319"/>
      <c r="J44" s="324"/>
      <c r="K44" s="308"/>
      <c r="L44" s="123"/>
      <c r="M44" s="19"/>
    </row>
    <row r="45" spans="2:24" ht="9" customHeight="1">
      <c r="B45" s="310"/>
      <c r="C45" s="327"/>
      <c r="D45" s="327"/>
      <c r="E45" s="310"/>
      <c r="F45" s="320"/>
      <c r="G45" s="321"/>
      <c r="H45" s="321"/>
      <c r="I45" s="321"/>
      <c r="J45" s="325"/>
      <c r="K45" s="310"/>
      <c r="L45" s="126"/>
      <c r="M45" s="19"/>
    </row>
    <row r="46" spans="2:24" ht="9" customHeight="1">
      <c r="B46" s="308">
        <v>11</v>
      </c>
      <c r="C46" s="314">
        <v>0.63888888888888895</v>
      </c>
      <c r="D46" s="309"/>
      <c r="E46" s="308" t="s">
        <v>27</v>
      </c>
      <c r="F46" s="318" t="s">
        <v>29</v>
      </c>
      <c r="G46" s="319"/>
      <c r="H46" s="322" t="s">
        <v>152</v>
      </c>
      <c r="I46" s="319" t="s">
        <v>30</v>
      </c>
      <c r="J46" s="324"/>
      <c r="K46" s="308" t="s">
        <v>15</v>
      </c>
      <c r="L46" s="309"/>
      <c r="M46" s="19"/>
    </row>
    <row r="47" spans="2:24" ht="9" customHeight="1">
      <c r="B47" s="310"/>
      <c r="C47" s="310"/>
      <c r="D47" s="311"/>
      <c r="E47" s="310"/>
      <c r="F47" s="320"/>
      <c r="G47" s="321"/>
      <c r="H47" s="323"/>
      <c r="I47" s="321"/>
      <c r="J47" s="325"/>
      <c r="K47" s="310"/>
      <c r="L47" s="311"/>
      <c r="M47" s="19"/>
    </row>
    <row r="48" spans="2:24" ht="9" customHeight="1">
      <c r="B48" s="308">
        <v>12</v>
      </c>
      <c r="C48" s="314"/>
      <c r="D48" s="309"/>
      <c r="E48" s="308"/>
      <c r="F48" s="318"/>
      <c r="G48" s="319"/>
      <c r="H48" s="322" t="s">
        <v>152</v>
      </c>
      <c r="I48" s="319"/>
      <c r="J48" s="324"/>
      <c r="K48" s="308" t="s">
        <v>15</v>
      </c>
      <c r="L48" s="309"/>
      <c r="M48" s="19"/>
    </row>
    <row r="49" spans="2:13" ht="9" customHeight="1">
      <c r="B49" s="310"/>
      <c r="C49" s="310"/>
      <c r="D49" s="311"/>
      <c r="E49" s="310"/>
      <c r="F49" s="320"/>
      <c r="G49" s="321"/>
      <c r="H49" s="323"/>
      <c r="I49" s="321"/>
      <c r="J49" s="325"/>
      <c r="K49" s="310"/>
      <c r="L49" s="311"/>
      <c r="M49" s="19"/>
    </row>
    <row r="50" spans="2:13" ht="9" customHeight="1">
      <c r="B50" s="308">
        <v>13</v>
      </c>
      <c r="C50" s="314"/>
      <c r="D50" s="309"/>
      <c r="E50" s="308"/>
      <c r="F50" s="318"/>
      <c r="G50" s="319"/>
      <c r="H50" s="322" t="s">
        <v>62</v>
      </c>
      <c r="I50" s="319"/>
      <c r="J50" s="324"/>
      <c r="K50" s="308" t="s">
        <v>15</v>
      </c>
      <c r="L50" s="309"/>
      <c r="M50" s="19"/>
    </row>
    <row r="51" spans="2:13" ht="9" customHeight="1">
      <c r="B51" s="310"/>
      <c r="C51" s="310"/>
      <c r="D51" s="311"/>
      <c r="E51" s="310"/>
      <c r="F51" s="320"/>
      <c r="G51" s="321"/>
      <c r="H51" s="323"/>
      <c r="I51" s="321"/>
      <c r="J51" s="325"/>
      <c r="K51" s="310"/>
      <c r="L51" s="311"/>
      <c r="M51" s="19"/>
    </row>
    <row r="52" spans="2:13" ht="9" customHeight="1">
      <c r="B52" s="308">
        <v>14</v>
      </c>
      <c r="C52" s="314"/>
      <c r="D52" s="309"/>
      <c r="E52" s="308"/>
      <c r="F52" s="318"/>
      <c r="G52" s="319"/>
      <c r="H52" s="322" t="s">
        <v>152</v>
      </c>
      <c r="I52" s="319"/>
      <c r="J52" s="324"/>
      <c r="K52" s="308" t="s">
        <v>15</v>
      </c>
      <c r="L52" s="309"/>
      <c r="M52" s="19"/>
    </row>
    <row r="53" spans="2:13" ht="9" customHeight="1">
      <c r="B53" s="310"/>
      <c r="C53" s="310"/>
      <c r="D53" s="311"/>
      <c r="E53" s="310"/>
      <c r="F53" s="320"/>
      <c r="G53" s="321"/>
      <c r="H53" s="323"/>
      <c r="I53" s="321"/>
      <c r="J53" s="325"/>
      <c r="K53" s="310"/>
      <c r="L53" s="311"/>
      <c r="M53" s="19"/>
    </row>
    <row r="54" spans="2:13" ht="9" customHeight="1">
      <c r="B54" s="308">
        <v>15</v>
      </c>
      <c r="C54" s="314"/>
      <c r="D54" s="309"/>
      <c r="E54" s="308"/>
      <c r="F54" s="318"/>
      <c r="G54" s="319"/>
      <c r="H54" s="322" t="s">
        <v>62</v>
      </c>
      <c r="I54" s="319"/>
      <c r="J54" s="324"/>
      <c r="K54" s="308" t="s">
        <v>15</v>
      </c>
      <c r="L54" s="309"/>
      <c r="M54" s="19"/>
    </row>
    <row r="55" spans="2:13" ht="9" customHeight="1">
      <c r="B55" s="310"/>
      <c r="C55" s="310"/>
      <c r="D55" s="311"/>
      <c r="E55" s="310"/>
      <c r="F55" s="320"/>
      <c r="G55" s="321"/>
      <c r="H55" s="323"/>
      <c r="I55" s="321"/>
      <c r="J55" s="325"/>
      <c r="K55" s="310"/>
      <c r="L55" s="311"/>
      <c r="M55" s="19"/>
    </row>
    <row r="56" spans="2:13" ht="9" customHeight="1">
      <c r="B56" s="312">
        <v>16</v>
      </c>
      <c r="C56" s="314"/>
      <c r="D56" s="315"/>
      <c r="E56" s="312"/>
      <c r="F56" s="318"/>
      <c r="G56" s="319"/>
      <c r="H56" s="322" t="s">
        <v>62</v>
      </c>
      <c r="I56" s="319"/>
      <c r="J56" s="324"/>
      <c r="K56" s="308" t="s">
        <v>151</v>
      </c>
      <c r="L56" s="309"/>
      <c r="M56" s="19"/>
    </row>
    <row r="57" spans="2:13" ht="9" customHeight="1">
      <c r="B57" s="313"/>
      <c r="C57" s="316"/>
      <c r="D57" s="317"/>
      <c r="E57" s="313"/>
      <c r="F57" s="320"/>
      <c r="G57" s="321"/>
      <c r="H57" s="323"/>
      <c r="I57" s="321"/>
      <c r="J57" s="325"/>
      <c r="K57" s="310"/>
      <c r="L57" s="311"/>
      <c r="M57" s="19"/>
    </row>
    <row r="58" spans="2:13" ht="9" customHeight="1"/>
    <row r="59" spans="2:13" ht="9" customHeight="1"/>
  </sheetData>
  <mergeCells count="198">
    <mergeCell ref="V1:W2"/>
    <mergeCell ref="E2:G2"/>
    <mergeCell ref="H2:K2"/>
    <mergeCell ref="E4:O5"/>
    <mergeCell ref="E6:R7"/>
    <mergeCell ref="A9:L9"/>
    <mergeCell ref="B15:L16"/>
    <mergeCell ref="N15:X16"/>
    <mergeCell ref="B17:L18"/>
    <mergeCell ref="N17:X18"/>
    <mergeCell ref="B19:L21"/>
    <mergeCell ref="N19:X21"/>
    <mergeCell ref="B10:D12"/>
    <mergeCell ref="E10:L12"/>
    <mergeCell ref="N10:P12"/>
    <mergeCell ref="Q10:X12"/>
    <mergeCell ref="B13:C14"/>
    <mergeCell ref="D13:L14"/>
    <mergeCell ref="N13:O14"/>
    <mergeCell ref="P13:X14"/>
    <mergeCell ref="N22:N23"/>
    <mergeCell ref="O22:P23"/>
    <mergeCell ref="Q22:Q23"/>
    <mergeCell ref="R22:V23"/>
    <mergeCell ref="W22:W23"/>
    <mergeCell ref="X22:X23"/>
    <mergeCell ref="B22:B23"/>
    <mergeCell ref="C22:D23"/>
    <mergeCell ref="E22:E23"/>
    <mergeCell ref="F22:J23"/>
    <mergeCell ref="K22:K23"/>
    <mergeCell ref="L22:L23"/>
    <mergeCell ref="O24:P25"/>
    <mergeCell ref="Q24:Q25"/>
    <mergeCell ref="R24:V25"/>
    <mergeCell ref="W24:X25"/>
    <mergeCell ref="B26:B27"/>
    <mergeCell ref="C26:D27"/>
    <mergeCell ref="E26:E27"/>
    <mergeCell ref="F26:G27"/>
    <mergeCell ref="H26:H27"/>
    <mergeCell ref="I26:J27"/>
    <mergeCell ref="B24:B25"/>
    <mergeCell ref="C24:D25"/>
    <mergeCell ref="E24:E25"/>
    <mergeCell ref="F24:J25"/>
    <mergeCell ref="K24:L25"/>
    <mergeCell ref="N24:N25"/>
    <mergeCell ref="O28:P29"/>
    <mergeCell ref="Q28:Q29"/>
    <mergeCell ref="R28:S29"/>
    <mergeCell ref="T28:T29"/>
    <mergeCell ref="U28:V29"/>
    <mergeCell ref="W28:X29"/>
    <mergeCell ref="U26:V27"/>
    <mergeCell ref="W26:X27"/>
    <mergeCell ref="B28:B29"/>
    <mergeCell ref="C28:D29"/>
    <mergeCell ref="E28:E29"/>
    <mergeCell ref="F28:G29"/>
    <mergeCell ref="H28:H29"/>
    <mergeCell ref="I28:J29"/>
    <mergeCell ref="K28:L29"/>
    <mergeCell ref="N28:N29"/>
    <mergeCell ref="K26:L27"/>
    <mergeCell ref="N26:N27"/>
    <mergeCell ref="O26:P27"/>
    <mergeCell ref="Q26:Q27"/>
    <mergeCell ref="R26:S27"/>
    <mergeCell ref="T26:T27"/>
    <mergeCell ref="W32:X33"/>
    <mergeCell ref="U30:V31"/>
    <mergeCell ref="W30:X31"/>
    <mergeCell ref="B32:B33"/>
    <mergeCell ref="C32:D33"/>
    <mergeCell ref="E32:E33"/>
    <mergeCell ref="F32:G33"/>
    <mergeCell ref="H32:H33"/>
    <mergeCell ref="I32:J33"/>
    <mergeCell ref="K32:L33"/>
    <mergeCell ref="N32:N33"/>
    <mergeCell ref="K30:L31"/>
    <mergeCell ref="N30:N31"/>
    <mergeCell ref="O30:P31"/>
    <mergeCell ref="Q30:Q31"/>
    <mergeCell ref="R30:S31"/>
    <mergeCell ref="T30:T31"/>
    <mergeCell ref="B30:B31"/>
    <mergeCell ref="C30:D31"/>
    <mergeCell ref="E30:E31"/>
    <mergeCell ref="F30:G31"/>
    <mergeCell ref="H30:H31"/>
    <mergeCell ref="I30:J31"/>
    <mergeCell ref="E34:E35"/>
    <mergeCell ref="F34:G35"/>
    <mergeCell ref="H34:H35"/>
    <mergeCell ref="I34:J35"/>
    <mergeCell ref="O32:P33"/>
    <mergeCell ref="Q32:Q33"/>
    <mergeCell ref="R32:S33"/>
    <mergeCell ref="T32:T33"/>
    <mergeCell ref="U32:V33"/>
    <mergeCell ref="O36:P37"/>
    <mergeCell ref="Q36:Q37"/>
    <mergeCell ref="R36:S37"/>
    <mergeCell ref="T36:T37"/>
    <mergeCell ref="U36:V37"/>
    <mergeCell ref="W36:X37"/>
    <mergeCell ref="U34:V35"/>
    <mergeCell ref="W34:X35"/>
    <mergeCell ref="B36:B37"/>
    <mergeCell ref="C36:D37"/>
    <mergeCell ref="E36:E37"/>
    <mergeCell ref="F36:G37"/>
    <mergeCell ref="H36:H37"/>
    <mergeCell ref="I36:J37"/>
    <mergeCell ref="K36:L37"/>
    <mergeCell ref="N36:N37"/>
    <mergeCell ref="K34:L35"/>
    <mergeCell ref="N34:N35"/>
    <mergeCell ref="O34:P35"/>
    <mergeCell ref="Q34:Q35"/>
    <mergeCell ref="R34:S35"/>
    <mergeCell ref="T34:T35"/>
    <mergeCell ref="B34:B35"/>
    <mergeCell ref="C34:D35"/>
    <mergeCell ref="B40:B41"/>
    <mergeCell ref="C40:D41"/>
    <mergeCell ref="E40:E41"/>
    <mergeCell ref="F40:J41"/>
    <mergeCell ref="K40:L41"/>
    <mergeCell ref="N40:X41"/>
    <mergeCell ref="K38:L39"/>
    <mergeCell ref="N38:N39"/>
    <mergeCell ref="O38:P39"/>
    <mergeCell ref="Q38:Q39"/>
    <mergeCell ref="R38:V39"/>
    <mergeCell ref="W38:X39"/>
    <mergeCell ref="B38:B39"/>
    <mergeCell ref="C38:D39"/>
    <mergeCell ref="E38:E39"/>
    <mergeCell ref="F38:G39"/>
    <mergeCell ref="H38:H39"/>
    <mergeCell ref="I38:J39"/>
    <mergeCell ref="K42:L43"/>
    <mergeCell ref="B44:B45"/>
    <mergeCell ref="C44:D45"/>
    <mergeCell ref="E44:E45"/>
    <mergeCell ref="F44:J45"/>
    <mergeCell ref="K44:L45"/>
    <mergeCell ref="B42:B43"/>
    <mergeCell ref="C42:D43"/>
    <mergeCell ref="E42:E43"/>
    <mergeCell ref="F42:G43"/>
    <mergeCell ref="H42:H43"/>
    <mergeCell ref="I42:J43"/>
    <mergeCell ref="K46:L47"/>
    <mergeCell ref="B48:B49"/>
    <mergeCell ref="C48:D49"/>
    <mergeCell ref="E48:E49"/>
    <mergeCell ref="F48:G49"/>
    <mergeCell ref="H48:H49"/>
    <mergeCell ref="I48:J49"/>
    <mergeCell ref="K48:L49"/>
    <mergeCell ref="B46:B47"/>
    <mergeCell ref="C46:D47"/>
    <mergeCell ref="E46:E47"/>
    <mergeCell ref="F46:G47"/>
    <mergeCell ref="H46:H47"/>
    <mergeCell ref="I46:J47"/>
    <mergeCell ref="K50:L51"/>
    <mergeCell ref="B52:B53"/>
    <mergeCell ref="C52:D53"/>
    <mergeCell ref="E52:E53"/>
    <mergeCell ref="F52:G53"/>
    <mergeCell ref="H52:H53"/>
    <mergeCell ref="I52:J53"/>
    <mergeCell ref="K52:L53"/>
    <mergeCell ref="B50:B51"/>
    <mergeCell ref="C50:D51"/>
    <mergeCell ref="E50:E51"/>
    <mergeCell ref="F50:G51"/>
    <mergeCell ref="H50:H51"/>
    <mergeCell ref="I50:J51"/>
    <mergeCell ref="K54:L55"/>
    <mergeCell ref="B56:B57"/>
    <mergeCell ref="C56:D57"/>
    <mergeCell ref="E56:E57"/>
    <mergeCell ref="F56:G57"/>
    <mergeCell ref="H56:H57"/>
    <mergeCell ref="I56:J57"/>
    <mergeCell ref="K56:L57"/>
    <mergeCell ref="B54:B55"/>
    <mergeCell ref="C54:D55"/>
    <mergeCell ref="E54:E55"/>
    <mergeCell ref="F54:G55"/>
    <mergeCell ref="H54:H55"/>
    <mergeCell ref="I54:J55"/>
  </mergeCells>
  <phoneticPr fontId="3"/>
  <pageMargins left="0.59055118110236227" right="0.39370078740157483" top="0.59055118110236227" bottom="0.78740157480314965" header="0.31496062992125984" footer="0.31496062992125984"/>
  <pageSetup paperSize="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2"/>
  <sheetViews>
    <sheetView view="pageBreakPreview" zoomScale="118" zoomScaleNormal="100" zoomScaleSheetLayoutView="118" zoomScalePageLayoutView="50" workbookViewId="0">
      <selection activeCell="U32" sqref="U32:V33"/>
    </sheetView>
  </sheetViews>
  <sheetFormatPr defaultColWidth="14.88671875" defaultRowHeight="13.2"/>
  <cols>
    <col min="1" max="110" width="4.109375" style="36" customWidth="1"/>
    <col min="111" max="16384" width="14.88671875" style="36"/>
  </cols>
  <sheetData>
    <row r="1" spans="1:71" s="9" customFormat="1" ht="9" customHeigh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302"/>
      <c r="Z1" s="21"/>
      <c r="AA1" s="21"/>
      <c r="AB1" s="21"/>
      <c r="AC1" s="21"/>
      <c r="AD1" s="21"/>
      <c r="AE1" s="21"/>
      <c r="AF1" s="21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3"/>
      <c r="BR1" s="24"/>
      <c r="BS1" s="23"/>
    </row>
    <row r="2" spans="1:71" s="9" customFormat="1" ht="9" customHeight="1">
      <c r="B2" s="21"/>
      <c r="C2" s="21"/>
      <c r="D2" s="21"/>
      <c r="E2" s="303"/>
      <c r="F2" s="303"/>
      <c r="G2" s="303"/>
      <c r="H2" s="304"/>
      <c r="I2" s="303"/>
      <c r="J2" s="303"/>
      <c r="K2" s="303"/>
      <c r="L2" s="8"/>
      <c r="M2" s="8"/>
      <c r="N2" s="8"/>
      <c r="O2" s="8"/>
      <c r="P2" s="8"/>
      <c r="Q2" s="8"/>
      <c r="R2" s="21"/>
      <c r="S2" s="21"/>
      <c r="T2" s="21"/>
      <c r="U2" s="21"/>
      <c r="V2" s="21"/>
      <c r="W2" s="21"/>
      <c r="X2" s="21"/>
      <c r="Y2" s="302"/>
      <c r="Z2" s="21"/>
      <c r="AA2" s="21"/>
      <c r="AB2" s="21"/>
      <c r="AC2" s="21"/>
      <c r="AD2" s="21"/>
      <c r="AE2" s="21"/>
      <c r="AF2" s="21"/>
      <c r="AK2" s="23"/>
      <c r="AL2" s="25"/>
      <c r="AM2" s="25"/>
      <c r="AN2" s="26"/>
      <c r="AO2" s="25"/>
      <c r="AP2" s="25"/>
      <c r="AQ2" s="25"/>
      <c r="AR2" s="25"/>
      <c r="AS2" s="25"/>
      <c r="AT2" s="25"/>
      <c r="AU2" s="25"/>
      <c r="AV2" s="26"/>
      <c r="AW2" s="76"/>
      <c r="AX2" s="26"/>
      <c r="AY2" s="26"/>
      <c r="AZ2" s="26"/>
      <c r="BA2" s="25"/>
      <c r="BB2" s="25"/>
      <c r="BC2" s="25"/>
      <c r="BD2" s="25"/>
      <c r="BE2" s="25"/>
      <c r="BF2" s="25"/>
      <c r="BG2" s="25"/>
      <c r="BH2" s="25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3"/>
    </row>
    <row r="3" spans="1:71" s="9" customFormat="1" ht="9" customHeight="1">
      <c r="B3" s="21"/>
      <c r="C3" s="21"/>
      <c r="D3" s="2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8"/>
      <c r="AA3" s="28"/>
      <c r="AB3" s="28"/>
      <c r="AC3" s="21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2"/>
      <c r="BP3" s="23"/>
    </row>
    <row r="4" spans="1:71" s="9" customFormat="1" ht="9" customHeight="1">
      <c r="B4" s="21"/>
      <c r="C4" s="21"/>
      <c r="D4" s="21"/>
      <c r="E4" s="305" t="s">
        <v>3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8"/>
      <c r="T4" s="8"/>
      <c r="U4" s="8"/>
      <c r="V4" s="8"/>
      <c r="W4" s="8"/>
      <c r="X4" s="8"/>
      <c r="Y4" s="8"/>
      <c r="Z4" s="28"/>
      <c r="AA4" s="28"/>
      <c r="AB4" s="28"/>
      <c r="AC4" s="21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2"/>
      <c r="BP4" s="23"/>
    </row>
    <row r="5" spans="1:71" s="9" customFormat="1" ht="9" customHeight="1">
      <c r="B5" s="29"/>
      <c r="C5" s="29"/>
      <c r="D5" s="29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V5" s="30"/>
      <c r="W5" s="30"/>
      <c r="X5" s="30"/>
      <c r="Y5" s="30"/>
      <c r="Z5" s="28"/>
      <c r="AA5" s="28"/>
      <c r="AB5" s="28"/>
      <c r="AC5" s="21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2"/>
      <c r="BP5" s="23"/>
    </row>
    <row r="6" spans="1:71" s="9" customFormat="1" ht="9" customHeight="1">
      <c r="B6" s="29"/>
      <c r="C6" s="29"/>
      <c r="D6" s="29"/>
      <c r="E6" s="306" t="s">
        <v>0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"/>
      <c r="W6" s="30"/>
      <c r="X6" s="30"/>
      <c r="Y6" s="30"/>
      <c r="Z6" s="28"/>
      <c r="AA6" s="28"/>
      <c r="AB6" s="28"/>
      <c r="AC6" s="29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2"/>
      <c r="BP6" s="23"/>
    </row>
    <row r="7" spans="1:71" s="9" customFormat="1" ht="9" customHeight="1">
      <c r="B7" s="29"/>
      <c r="C7" s="29"/>
      <c r="D7" s="29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"/>
      <c r="W7" s="30"/>
      <c r="X7" s="30"/>
      <c r="Y7" s="30"/>
      <c r="Z7" s="31"/>
      <c r="AA7" s="31"/>
      <c r="AB7" s="31"/>
      <c r="AC7" s="31"/>
      <c r="AD7" s="31"/>
      <c r="AE7" s="31"/>
      <c r="AF7" s="29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2"/>
      <c r="BS7" s="23"/>
    </row>
    <row r="8" spans="1:71" ht="9" customHeight="1">
      <c r="A8" s="32"/>
      <c r="B8" s="32"/>
      <c r="C8" s="33"/>
      <c r="D8" s="34"/>
      <c r="E8" s="34"/>
      <c r="F8" s="34"/>
      <c r="G8" s="35"/>
      <c r="H8" s="35"/>
      <c r="I8" s="34"/>
      <c r="J8" s="34"/>
      <c r="K8" s="34"/>
      <c r="L8" s="34"/>
      <c r="M8" s="34"/>
      <c r="N8" s="34"/>
      <c r="O8" s="34"/>
      <c r="P8" s="35"/>
      <c r="Q8" s="35"/>
      <c r="R8" s="34"/>
      <c r="S8" s="34"/>
      <c r="T8" s="34"/>
      <c r="U8" s="34"/>
      <c r="V8" s="34"/>
      <c r="W8" s="34"/>
      <c r="X8" s="34"/>
      <c r="Y8" s="34"/>
    </row>
    <row r="9" spans="1:71" ht="9" customHeigh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86"/>
      <c r="N9" s="86"/>
      <c r="O9" s="86"/>
      <c r="P9" s="37"/>
      <c r="Q9" s="37"/>
      <c r="R9" s="37"/>
      <c r="S9" s="37"/>
      <c r="T9" s="37"/>
      <c r="U9" s="37"/>
      <c r="V9" s="38"/>
      <c r="W9" s="38"/>
      <c r="X9" s="38"/>
      <c r="Y9" s="34"/>
    </row>
    <row r="10" spans="1:71" ht="9" customHeight="1">
      <c r="A10" s="184" t="s">
        <v>179</v>
      </c>
      <c r="B10" s="185"/>
      <c r="C10" s="185"/>
      <c r="D10" s="184" t="s">
        <v>31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39"/>
      <c r="X10" s="39"/>
      <c r="Y10" s="39"/>
      <c r="Z10" s="40"/>
    </row>
    <row r="11" spans="1:71" ht="9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39"/>
      <c r="X11" s="39"/>
      <c r="Y11" s="39"/>
      <c r="Z11" s="40"/>
    </row>
    <row r="12" spans="1:71" ht="9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39"/>
      <c r="X12" s="39"/>
      <c r="Y12" s="39"/>
      <c r="Z12" s="40"/>
    </row>
    <row r="13" spans="1:71" ht="9" customHeight="1">
      <c r="A13" s="164" t="s">
        <v>180</v>
      </c>
      <c r="B13" s="131"/>
      <c r="C13" s="132"/>
      <c r="D13" s="359" t="s">
        <v>181</v>
      </c>
      <c r="E13" s="279"/>
      <c r="F13" s="356"/>
      <c r="G13" s="279" t="str">
        <f>A17</f>
        <v>1FC-A</v>
      </c>
      <c r="H13" s="279"/>
      <c r="I13" s="356"/>
      <c r="J13" s="355" t="str">
        <f>A19</f>
        <v>SCUDETTO-F</v>
      </c>
      <c r="K13" s="279"/>
      <c r="L13" s="356"/>
      <c r="M13" s="290" t="s">
        <v>57</v>
      </c>
      <c r="N13" s="292" t="s">
        <v>58</v>
      </c>
      <c r="O13" s="292" t="s">
        <v>59</v>
      </c>
      <c r="P13" s="294" t="s">
        <v>60</v>
      </c>
      <c r="Q13" s="274" t="s">
        <v>61</v>
      </c>
      <c r="R13" s="275"/>
      <c r="S13" s="41"/>
      <c r="T13" s="41"/>
      <c r="U13" s="41"/>
      <c r="V13" s="41"/>
      <c r="W13" s="41"/>
      <c r="X13" s="41"/>
      <c r="Y13" s="41"/>
      <c r="Z13" s="41"/>
      <c r="AA13" s="42"/>
    </row>
    <row r="14" spans="1:71" ht="9" customHeight="1">
      <c r="A14" s="287"/>
      <c r="B14" s="133"/>
      <c r="C14" s="134"/>
      <c r="D14" s="226"/>
      <c r="E14" s="227"/>
      <c r="F14" s="358"/>
      <c r="G14" s="227"/>
      <c r="H14" s="227"/>
      <c r="I14" s="358"/>
      <c r="J14" s="357"/>
      <c r="K14" s="227"/>
      <c r="L14" s="358"/>
      <c r="M14" s="291"/>
      <c r="N14" s="293"/>
      <c r="O14" s="293"/>
      <c r="P14" s="295"/>
      <c r="Q14" s="276"/>
      <c r="R14" s="277"/>
      <c r="S14" s="87"/>
      <c r="T14" s="39"/>
      <c r="U14" s="39"/>
      <c r="V14" s="39"/>
      <c r="X14" s="208">
        <f>SUM(M24:M29)</f>
        <v>9</v>
      </c>
    </row>
    <row r="15" spans="1:71" ht="9" customHeight="1">
      <c r="A15" s="359" t="s">
        <v>181</v>
      </c>
      <c r="B15" s="279"/>
      <c r="C15" s="280"/>
      <c r="D15" s="164"/>
      <c r="E15" s="131"/>
      <c r="F15" s="281"/>
      <c r="G15" s="282">
        <v>20</v>
      </c>
      <c r="H15" s="231" t="s">
        <v>12</v>
      </c>
      <c r="I15" s="247">
        <v>0</v>
      </c>
      <c r="J15" s="284">
        <v>10</v>
      </c>
      <c r="K15" s="285" t="s">
        <v>12</v>
      </c>
      <c r="L15" s="286">
        <v>0</v>
      </c>
      <c r="M15" s="266">
        <f>IF(OR(G15="", I15=""), 0, POWER(2, SIGN(G15-I15)+1)-1) + IF(OR(J15="", L15=""), 0, POWER(2, SIGN(J15-L15)+1)-1)</f>
        <v>6</v>
      </c>
      <c r="N15" s="267">
        <f>SUM(G15,J15)</f>
        <v>30</v>
      </c>
      <c r="O15" s="268">
        <f>SUM(I15,L15)</f>
        <v>0</v>
      </c>
      <c r="P15" s="269">
        <f>N15-O15</f>
        <v>30</v>
      </c>
      <c r="Q15" s="164">
        <v>1</v>
      </c>
      <c r="R15" s="271"/>
      <c r="S15" s="40"/>
      <c r="T15" s="40"/>
      <c r="U15" s="40"/>
      <c r="V15" s="40"/>
      <c r="X15" s="208"/>
    </row>
    <row r="16" spans="1:71" ht="9" customHeight="1">
      <c r="A16" s="257"/>
      <c r="B16" s="258"/>
      <c r="C16" s="259"/>
      <c r="D16" s="272"/>
      <c r="E16" s="264"/>
      <c r="F16" s="265"/>
      <c r="G16" s="283"/>
      <c r="H16" s="246"/>
      <c r="I16" s="248"/>
      <c r="J16" s="245"/>
      <c r="K16" s="246"/>
      <c r="L16" s="248"/>
      <c r="M16" s="250"/>
      <c r="N16" s="252"/>
      <c r="O16" s="254"/>
      <c r="P16" s="270"/>
      <c r="Q16" s="272"/>
      <c r="R16" s="273"/>
      <c r="S16" s="152" t="str">
        <f>IF(OR(G24&lt;&gt;F26,I24&lt;&gt;D26),"×","")</f>
        <v/>
      </c>
      <c r="T16" s="128" t="str">
        <f>IF(OR(J24&lt;&gt;F28,L24&lt;&gt;D28),"×","")</f>
        <v/>
      </c>
      <c r="U16" s="128"/>
      <c r="V16" s="206"/>
      <c r="W16" s="206"/>
      <c r="X16" s="255">
        <f>M24*10000+P24*100+N24</f>
        <v>-997</v>
      </c>
    </row>
    <row r="17" spans="1:28" ht="9" customHeight="1">
      <c r="A17" s="223" t="s">
        <v>182</v>
      </c>
      <c r="B17" s="224"/>
      <c r="C17" s="225"/>
      <c r="D17" s="229">
        <f>IF(I15="","",I15)</f>
        <v>0</v>
      </c>
      <c r="E17" s="231" t="s">
        <v>12</v>
      </c>
      <c r="F17" s="233">
        <f>IF(G15="","",G15)</f>
        <v>20</v>
      </c>
      <c r="G17" s="237"/>
      <c r="H17" s="238"/>
      <c r="I17" s="262"/>
      <c r="J17" s="244">
        <v>0</v>
      </c>
      <c r="K17" s="231" t="s">
        <v>183</v>
      </c>
      <c r="L17" s="247">
        <v>7</v>
      </c>
      <c r="M17" s="249">
        <f>IF(OR(D17="", F17=""), 0, POWER(2, SIGN(D17-F17)+1)-1) + IF(OR(J17="", L17=""), 0, POWER(2, SIGN(J17-L17)+1)-1)</f>
        <v>0</v>
      </c>
      <c r="N17" s="251">
        <f>SUM(D17,J17)</f>
        <v>0</v>
      </c>
      <c r="O17" s="253">
        <f>SUM(F17,L17)</f>
        <v>27</v>
      </c>
      <c r="P17" s="216">
        <f>N17-O17</f>
        <v>-27</v>
      </c>
      <c r="Q17" s="296">
        <v>3</v>
      </c>
      <c r="R17" s="297"/>
      <c r="S17" s="354"/>
      <c r="T17" s="353"/>
      <c r="U17" s="353"/>
      <c r="V17" s="206"/>
      <c r="W17" s="206"/>
      <c r="X17" s="256"/>
    </row>
    <row r="18" spans="1:28" ht="9" customHeight="1">
      <c r="A18" s="257"/>
      <c r="B18" s="258"/>
      <c r="C18" s="259"/>
      <c r="D18" s="260"/>
      <c r="E18" s="246"/>
      <c r="F18" s="261"/>
      <c r="G18" s="263"/>
      <c r="H18" s="264"/>
      <c r="I18" s="265"/>
      <c r="J18" s="245"/>
      <c r="K18" s="246"/>
      <c r="L18" s="248"/>
      <c r="M18" s="250"/>
      <c r="N18" s="252"/>
      <c r="O18" s="254"/>
      <c r="P18" s="241"/>
      <c r="Q18" s="390"/>
      <c r="R18" s="273"/>
      <c r="S18" s="152" t="str">
        <f>IF(OR(G24&lt;&gt;F26,I24&lt;&gt;D26),"×","")</f>
        <v/>
      </c>
      <c r="T18" s="128" t="str">
        <f>IF(OR(J26&lt;&gt;I28,L26&lt;&gt;G28),"×","")</f>
        <v/>
      </c>
      <c r="U18" s="128"/>
      <c r="V18" s="206"/>
      <c r="W18" s="206"/>
      <c r="X18" s="207">
        <f>M26*10000+P26*100+N26</f>
        <v>60811</v>
      </c>
    </row>
    <row r="19" spans="1:28" ht="9" customHeight="1">
      <c r="A19" s="368" t="s">
        <v>184</v>
      </c>
      <c r="B19" s="224"/>
      <c r="C19" s="225"/>
      <c r="D19" s="229">
        <f>IF(L15="","",L15)</f>
        <v>0</v>
      </c>
      <c r="E19" s="231" t="s">
        <v>12</v>
      </c>
      <c r="F19" s="233">
        <f>IF(J15="","",J15)</f>
        <v>10</v>
      </c>
      <c r="G19" s="235">
        <f>IF(L17="","",L17)</f>
        <v>7</v>
      </c>
      <c r="H19" s="231" t="s">
        <v>12</v>
      </c>
      <c r="I19" s="233">
        <f>IF(J17="","",J17)</f>
        <v>0</v>
      </c>
      <c r="J19" s="237"/>
      <c r="K19" s="238"/>
      <c r="L19" s="239"/>
      <c r="M19" s="210">
        <f>IF(OR(D19="", F19=""), 0, POWER(2, SIGN(D19-F19)+1)-1) + IF(OR(G19="", I19=""), 0, POWER(2, SIGN(G19-I19)+1)-1)</f>
        <v>3</v>
      </c>
      <c r="N19" s="212">
        <f>SUM(D19,G19)</f>
        <v>7</v>
      </c>
      <c r="O19" s="214">
        <f>SUM(F19,I19)</f>
        <v>10</v>
      </c>
      <c r="P19" s="216">
        <f>N19-O19</f>
        <v>-3</v>
      </c>
      <c r="Q19" s="296">
        <v>2</v>
      </c>
      <c r="R19" s="297"/>
      <c r="S19" s="354"/>
      <c r="T19" s="353"/>
      <c r="U19" s="353"/>
      <c r="V19" s="206"/>
      <c r="W19" s="206"/>
      <c r="X19" s="208"/>
    </row>
    <row r="20" spans="1:28" ht="9" customHeight="1">
      <c r="A20" s="226"/>
      <c r="B20" s="227"/>
      <c r="C20" s="228"/>
      <c r="D20" s="230"/>
      <c r="E20" s="232"/>
      <c r="F20" s="234"/>
      <c r="G20" s="236"/>
      <c r="H20" s="232"/>
      <c r="I20" s="234"/>
      <c r="J20" s="240"/>
      <c r="K20" s="133"/>
      <c r="L20" s="134"/>
      <c r="M20" s="391"/>
      <c r="N20" s="213"/>
      <c r="O20" s="215"/>
      <c r="P20" s="217"/>
      <c r="Q20" s="287"/>
      <c r="R20" s="298"/>
      <c r="S20" s="152" t="str">
        <f>IF(OR(J24&lt;&gt;F28,L24&lt;&gt;D28),"×","")</f>
        <v/>
      </c>
      <c r="T20" s="128" t="str">
        <f>IF(OR(J26&lt;&gt;I28,L26&lt;&gt;G28),"×","")</f>
        <v/>
      </c>
      <c r="U20" s="128"/>
      <c r="V20" s="206"/>
      <c r="W20" s="206"/>
      <c r="X20" s="207">
        <f>M28*10000+P28*100+N28</f>
        <v>30207</v>
      </c>
    </row>
    <row r="21" spans="1:28" ht="9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54"/>
      <c r="T21" s="353"/>
      <c r="U21" s="353"/>
      <c r="V21" s="206"/>
      <c r="W21" s="206"/>
      <c r="X21" s="208"/>
    </row>
    <row r="22" spans="1:28" ht="9" customHeight="1">
      <c r="A22" s="164" t="s">
        <v>64</v>
      </c>
      <c r="B22" s="131"/>
      <c r="C22" s="132"/>
      <c r="D22" s="359" t="str">
        <f>A24</f>
        <v>KOMA６</v>
      </c>
      <c r="E22" s="279"/>
      <c r="F22" s="356"/>
      <c r="G22" s="279" t="str">
        <f>A26</f>
        <v>3ＦＣ</v>
      </c>
      <c r="H22" s="279"/>
      <c r="I22" s="356"/>
      <c r="J22" s="355" t="str">
        <f>A28</f>
        <v>ＫＳＣ</v>
      </c>
      <c r="K22" s="279"/>
      <c r="L22" s="356"/>
      <c r="M22" s="290" t="s">
        <v>57</v>
      </c>
      <c r="N22" s="292" t="s">
        <v>58</v>
      </c>
      <c r="O22" s="292" t="s">
        <v>59</v>
      </c>
      <c r="P22" s="294" t="s">
        <v>60</v>
      </c>
      <c r="Q22" s="274" t="s">
        <v>61</v>
      </c>
      <c r="R22" s="275"/>
      <c r="S22" s="41"/>
      <c r="T22" s="41"/>
      <c r="U22" s="41"/>
      <c r="V22" s="41"/>
      <c r="W22" s="42"/>
      <c r="X22" s="42"/>
    </row>
    <row r="23" spans="1:28" ht="9" customHeight="1">
      <c r="A23" s="287"/>
      <c r="B23" s="133"/>
      <c r="C23" s="134"/>
      <c r="D23" s="226"/>
      <c r="E23" s="227"/>
      <c r="F23" s="358"/>
      <c r="G23" s="227"/>
      <c r="H23" s="227"/>
      <c r="I23" s="358"/>
      <c r="J23" s="357"/>
      <c r="K23" s="227"/>
      <c r="L23" s="358"/>
      <c r="M23" s="291"/>
      <c r="N23" s="293"/>
      <c r="O23" s="293"/>
      <c r="P23" s="295"/>
      <c r="Q23" s="276"/>
      <c r="R23" s="277"/>
      <c r="S23" s="87"/>
      <c r="T23" s="39"/>
      <c r="U23" s="39"/>
      <c r="V23" s="39"/>
      <c r="X23" s="208">
        <f>SUM(M33:M38)</f>
        <v>9</v>
      </c>
    </row>
    <row r="24" spans="1:28" ht="9" customHeight="1">
      <c r="A24" s="359" t="s">
        <v>185</v>
      </c>
      <c r="B24" s="279"/>
      <c r="C24" s="280"/>
      <c r="D24" s="164"/>
      <c r="E24" s="131"/>
      <c r="F24" s="281"/>
      <c r="G24" s="282">
        <v>1</v>
      </c>
      <c r="H24" s="231" t="s">
        <v>183</v>
      </c>
      <c r="I24" s="247">
        <v>8</v>
      </c>
      <c r="J24" s="284">
        <v>2</v>
      </c>
      <c r="K24" s="285" t="s">
        <v>12</v>
      </c>
      <c r="L24" s="286">
        <v>5</v>
      </c>
      <c r="M24" s="266">
        <f>IF(OR(G24="", I24=""), 0, POWER(2, SIGN(G24-I24)+1)-1) + IF(OR(J24="", L24=""), 0, POWER(2, SIGN(J24-L24)+1)-1)</f>
        <v>0</v>
      </c>
      <c r="N24" s="267">
        <f>SUM(G24,J24)</f>
        <v>3</v>
      </c>
      <c r="O24" s="268">
        <f>SUM(I24,L24)</f>
        <v>13</v>
      </c>
      <c r="P24" s="269">
        <f>N24-O24</f>
        <v>-10</v>
      </c>
      <c r="Q24" s="164">
        <f>IF(X14&gt;0,RANK(X16,X16:X21), "")</f>
        <v>3</v>
      </c>
      <c r="R24" s="271"/>
      <c r="S24" s="40"/>
      <c r="T24" s="40"/>
      <c r="U24" s="40"/>
      <c r="V24" s="40"/>
      <c r="X24" s="208"/>
    </row>
    <row r="25" spans="1:28" ht="9" customHeight="1">
      <c r="A25" s="257"/>
      <c r="B25" s="258"/>
      <c r="C25" s="259"/>
      <c r="D25" s="272"/>
      <c r="E25" s="264"/>
      <c r="F25" s="265"/>
      <c r="G25" s="283"/>
      <c r="H25" s="246"/>
      <c r="I25" s="248"/>
      <c r="J25" s="245"/>
      <c r="K25" s="246"/>
      <c r="L25" s="248"/>
      <c r="M25" s="250"/>
      <c r="N25" s="252"/>
      <c r="O25" s="254"/>
      <c r="P25" s="270"/>
      <c r="Q25" s="272"/>
      <c r="R25" s="273"/>
      <c r="S25" s="152" t="str">
        <f>IF(OR(G33&lt;&gt;F35,I33&lt;&gt;D35),"×","")</f>
        <v/>
      </c>
      <c r="T25" s="128" t="str">
        <f>IF(OR(J33&lt;&gt;F37,L33&lt;&gt;D37),"×","")</f>
        <v/>
      </c>
      <c r="U25" s="128"/>
      <c r="V25" s="206"/>
      <c r="W25" s="206"/>
      <c r="X25" s="255">
        <f>M33*10000+P33*100+N33</f>
        <v>29904</v>
      </c>
    </row>
    <row r="26" spans="1:28" ht="9" customHeight="1">
      <c r="A26" s="368" t="s">
        <v>186</v>
      </c>
      <c r="B26" s="224"/>
      <c r="C26" s="225"/>
      <c r="D26" s="229">
        <f>IF(I24="","",I24)</f>
        <v>8</v>
      </c>
      <c r="E26" s="231" t="s">
        <v>12</v>
      </c>
      <c r="F26" s="233">
        <f>IF(G24="","",G24)</f>
        <v>1</v>
      </c>
      <c r="G26" s="237"/>
      <c r="H26" s="238"/>
      <c r="I26" s="262"/>
      <c r="J26" s="244">
        <v>3</v>
      </c>
      <c r="K26" s="231" t="s">
        <v>183</v>
      </c>
      <c r="L26" s="247">
        <v>2</v>
      </c>
      <c r="M26" s="249">
        <f>IF(OR(D26="", F26=""), 0, POWER(2, SIGN(D26-F26)+1)-1) + IF(OR(J26="", L26=""), 0, POWER(2, SIGN(J26-L26)+1)-1)</f>
        <v>6</v>
      </c>
      <c r="N26" s="251">
        <f>SUM(D26,J26)</f>
        <v>11</v>
      </c>
      <c r="O26" s="253">
        <f>SUM(F26,L26)</f>
        <v>3</v>
      </c>
      <c r="P26" s="216">
        <f>N26-O26</f>
        <v>8</v>
      </c>
      <c r="Q26" s="296">
        <f>IF(X14&gt;0,RANK(X18,X16:X21), "")</f>
        <v>1</v>
      </c>
      <c r="R26" s="297"/>
      <c r="S26" s="354"/>
      <c r="T26" s="353"/>
      <c r="U26" s="353"/>
      <c r="V26" s="206"/>
      <c r="W26" s="206"/>
      <c r="X26" s="256"/>
    </row>
    <row r="27" spans="1:28" ht="9" customHeight="1">
      <c r="A27" s="257"/>
      <c r="B27" s="258"/>
      <c r="C27" s="259"/>
      <c r="D27" s="260"/>
      <c r="E27" s="246"/>
      <c r="F27" s="261"/>
      <c r="G27" s="263"/>
      <c r="H27" s="264"/>
      <c r="I27" s="265"/>
      <c r="J27" s="245"/>
      <c r="K27" s="246"/>
      <c r="L27" s="248"/>
      <c r="M27" s="250"/>
      <c r="N27" s="252"/>
      <c r="O27" s="254"/>
      <c r="P27" s="241"/>
      <c r="Q27" s="390"/>
      <c r="R27" s="273"/>
      <c r="S27" s="152" t="str">
        <f>IF(OR(G33&lt;&gt;F35,I33&lt;&gt;D35),"×","")</f>
        <v/>
      </c>
      <c r="T27" s="128" t="str">
        <f>IF(OR(J35&lt;&gt;I37,L35&lt;&gt;G37),"×","")</f>
        <v/>
      </c>
      <c r="U27" s="128"/>
      <c r="V27" s="206"/>
      <c r="W27" s="206"/>
      <c r="X27" s="207">
        <f>M35*10000+P35*100+N35</f>
        <v>-297</v>
      </c>
    </row>
    <row r="28" spans="1:28" ht="9" customHeight="1">
      <c r="A28" s="368" t="s">
        <v>187</v>
      </c>
      <c r="B28" s="224"/>
      <c r="C28" s="225"/>
      <c r="D28" s="229">
        <f>IF(L24="","",L24)</f>
        <v>5</v>
      </c>
      <c r="E28" s="231" t="s">
        <v>12</v>
      </c>
      <c r="F28" s="233">
        <f>IF(J24="","",J24)</f>
        <v>2</v>
      </c>
      <c r="G28" s="235">
        <f>IF(L26="","",L26)</f>
        <v>2</v>
      </c>
      <c r="H28" s="231" t="s">
        <v>12</v>
      </c>
      <c r="I28" s="233">
        <f>IF(J26="","",J26)</f>
        <v>3</v>
      </c>
      <c r="J28" s="237"/>
      <c r="K28" s="238"/>
      <c r="L28" s="239"/>
      <c r="M28" s="210">
        <f>IF(OR(D28="", F28=""), 0, POWER(2, SIGN(D28-F28)+1)-1) + IF(OR(G28="", I28=""), 0, POWER(2, SIGN(G28-I28)+1)-1)</f>
        <v>3</v>
      </c>
      <c r="N28" s="212">
        <f>SUM(D28,G28)</f>
        <v>7</v>
      </c>
      <c r="O28" s="214">
        <f>SUM(F28,I28)</f>
        <v>5</v>
      </c>
      <c r="P28" s="216">
        <f>N28-O28</f>
        <v>2</v>
      </c>
      <c r="Q28" s="296">
        <f>IF(X14&gt;0,RANK(X20,X16:X21), "")</f>
        <v>2</v>
      </c>
      <c r="R28" s="297"/>
      <c r="S28" s="354"/>
      <c r="T28" s="353"/>
      <c r="U28" s="353"/>
      <c r="V28" s="206"/>
      <c r="W28" s="206"/>
      <c r="X28" s="208"/>
    </row>
    <row r="29" spans="1:28" ht="9" customHeight="1">
      <c r="A29" s="226"/>
      <c r="B29" s="227"/>
      <c r="C29" s="228"/>
      <c r="D29" s="230"/>
      <c r="E29" s="232"/>
      <c r="F29" s="234"/>
      <c r="G29" s="236"/>
      <c r="H29" s="232"/>
      <c r="I29" s="234"/>
      <c r="J29" s="240"/>
      <c r="K29" s="133"/>
      <c r="L29" s="134"/>
      <c r="M29" s="391"/>
      <c r="N29" s="213"/>
      <c r="O29" s="215"/>
      <c r="P29" s="217"/>
      <c r="Q29" s="287"/>
      <c r="R29" s="298"/>
      <c r="S29" s="152" t="str">
        <f>IF(OR(J33&lt;&gt;F37,L33&lt;&gt;D37),"×","")</f>
        <v/>
      </c>
      <c r="T29" s="128" t="str">
        <f>IF(OR(J35&lt;&gt;I37,L35&lt;&gt;G37),"×","")</f>
        <v/>
      </c>
      <c r="U29" s="128"/>
      <c r="V29" s="206"/>
      <c r="W29" s="206"/>
      <c r="X29" s="207"/>
    </row>
    <row r="30" spans="1:28" ht="9" customHeight="1">
      <c r="A30" s="120"/>
      <c r="B30" s="120"/>
      <c r="C30" s="120"/>
      <c r="D30" s="43"/>
      <c r="E30" s="117"/>
      <c r="F30" s="44"/>
      <c r="G30" s="117"/>
      <c r="H30" s="117"/>
      <c r="I30" s="117"/>
      <c r="J30" s="118"/>
      <c r="K30" s="118"/>
      <c r="L30" s="118"/>
      <c r="M30" s="119"/>
      <c r="N30" s="116"/>
      <c r="O30" s="116"/>
      <c r="P30" s="117"/>
      <c r="Q30" s="118"/>
      <c r="R30" s="98"/>
      <c r="S30" s="354"/>
      <c r="T30" s="353"/>
      <c r="U30" s="353"/>
      <c r="V30" s="206"/>
      <c r="W30" s="206"/>
      <c r="X30" s="208"/>
    </row>
    <row r="31" spans="1:28" ht="9" customHeight="1">
      <c r="A31" s="164" t="s">
        <v>65</v>
      </c>
      <c r="B31" s="131"/>
      <c r="C31" s="132"/>
      <c r="D31" s="359" t="str">
        <f>A33</f>
        <v>1FC-Ｂ</v>
      </c>
      <c r="E31" s="279"/>
      <c r="F31" s="356"/>
      <c r="G31" s="279" t="str">
        <f>A35</f>
        <v>５ＦＣ</v>
      </c>
      <c r="H31" s="279"/>
      <c r="I31" s="356"/>
      <c r="J31" s="355" t="str">
        <f>A37</f>
        <v>SCUDETTO-Ｅ</v>
      </c>
      <c r="K31" s="279"/>
      <c r="L31" s="356"/>
      <c r="M31" s="290" t="s">
        <v>57</v>
      </c>
      <c r="N31" s="292" t="s">
        <v>58</v>
      </c>
      <c r="O31" s="292" t="s">
        <v>59</v>
      </c>
      <c r="P31" s="294" t="s">
        <v>60</v>
      </c>
      <c r="Q31" s="274" t="s">
        <v>61</v>
      </c>
      <c r="R31" s="275"/>
      <c r="S31" s="15"/>
      <c r="T31" s="15"/>
      <c r="U31" s="15"/>
      <c r="V31" s="96"/>
      <c r="W31" s="96"/>
      <c r="X31" s="96"/>
    </row>
    <row r="32" spans="1:28" ht="9" customHeight="1">
      <c r="A32" s="287"/>
      <c r="B32" s="133"/>
      <c r="C32" s="134"/>
      <c r="D32" s="226"/>
      <c r="E32" s="227"/>
      <c r="F32" s="358"/>
      <c r="G32" s="227"/>
      <c r="H32" s="227"/>
      <c r="I32" s="358"/>
      <c r="J32" s="357"/>
      <c r="K32" s="227"/>
      <c r="L32" s="358"/>
      <c r="M32" s="291"/>
      <c r="N32" s="293"/>
      <c r="O32" s="293"/>
      <c r="P32" s="295"/>
      <c r="Q32" s="276"/>
      <c r="R32" s="277"/>
      <c r="S32" s="87"/>
      <c r="T32" s="40"/>
      <c r="U32" s="40"/>
      <c r="V32" s="40"/>
      <c r="W32" s="40"/>
      <c r="X32" s="40"/>
      <c r="Y32" s="40"/>
      <c r="Z32" s="20"/>
      <c r="AA32" s="45"/>
      <c r="AB32" s="45"/>
    </row>
    <row r="33" spans="1:59" ht="9" customHeight="1">
      <c r="A33" s="359" t="s">
        <v>188</v>
      </c>
      <c r="B33" s="279"/>
      <c r="C33" s="280"/>
      <c r="D33" s="164"/>
      <c r="E33" s="131"/>
      <c r="F33" s="281"/>
      <c r="G33" s="282">
        <v>3</v>
      </c>
      <c r="H33" s="231" t="s">
        <v>12</v>
      </c>
      <c r="I33" s="247">
        <v>2</v>
      </c>
      <c r="J33" s="284">
        <v>1</v>
      </c>
      <c r="K33" s="285" t="s">
        <v>12</v>
      </c>
      <c r="L33" s="286">
        <v>3</v>
      </c>
      <c r="M33" s="266">
        <f>IF(OR(G33="", I33=""), 0, POWER(2, SIGN(G33-I33)+1)-1) + IF(OR(J33="", L33=""), 0, POWER(2, SIGN(J33-L33)+1)-1)</f>
        <v>3</v>
      </c>
      <c r="N33" s="267">
        <f>SUM(G33,J33)</f>
        <v>4</v>
      </c>
      <c r="O33" s="268">
        <f>SUM(I33,L33)</f>
        <v>5</v>
      </c>
      <c r="P33" s="269">
        <f>N33-O33</f>
        <v>-1</v>
      </c>
      <c r="Q33" s="164">
        <v>2</v>
      </c>
      <c r="R33" s="271"/>
      <c r="S33" s="87"/>
      <c r="T33" s="40"/>
      <c r="U33" s="40"/>
      <c r="V33" s="40"/>
      <c r="W33" s="40"/>
      <c r="X33" s="40"/>
      <c r="Y33" s="40"/>
      <c r="Z33" s="20"/>
      <c r="AA33" s="45"/>
      <c r="AB33" s="45"/>
    </row>
    <row r="34" spans="1:59" ht="9" customHeight="1">
      <c r="A34" s="257"/>
      <c r="B34" s="258"/>
      <c r="C34" s="259"/>
      <c r="D34" s="272"/>
      <c r="E34" s="264"/>
      <c r="F34" s="265"/>
      <c r="G34" s="283"/>
      <c r="H34" s="246"/>
      <c r="I34" s="248"/>
      <c r="J34" s="245"/>
      <c r="K34" s="246"/>
      <c r="L34" s="248"/>
      <c r="M34" s="250"/>
      <c r="N34" s="252"/>
      <c r="O34" s="254"/>
      <c r="P34" s="270"/>
      <c r="Q34" s="272"/>
      <c r="R34" s="273"/>
    </row>
    <row r="35" spans="1:59" ht="9" customHeight="1">
      <c r="A35" s="368" t="s">
        <v>189</v>
      </c>
      <c r="B35" s="224"/>
      <c r="C35" s="225"/>
      <c r="D35" s="229">
        <f>IF(I33="","",I33)</f>
        <v>2</v>
      </c>
      <c r="E35" s="231" t="s">
        <v>12</v>
      </c>
      <c r="F35" s="233">
        <f>IF(G33="","",G33)</f>
        <v>3</v>
      </c>
      <c r="G35" s="237"/>
      <c r="H35" s="238"/>
      <c r="I35" s="262"/>
      <c r="J35" s="244">
        <v>1</v>
      </c>
      <c r="K35" s="231" t="s">
        <v>12</v>
      </c>
      <c r="L35" s="247">
        <v>3</v>
      </c>
      <c r="M35" s="249">
        <f>IF(OR(D35="", F35=""), 0, POWER(2, SIGN(D35-F35)+1)-1) + IF(OR(J35="", L35=""), 0, POWER(2, SIGN(J35-L35)+1)-1)</f>
        <v>0</v>
      </c>
      <c r="N35" s="251">
        <f>SUM(D35,J35)</f>
        <v>3</v>
      </c>
      <c r="O35" s="253">
        <f>SUM(F35,L35)</f>
        <v>6</v>
      </c>
      <c r="P35" s="216">
        <f>N35-O35</f>
        <v>-3</v>
      </c>
      <c r="Q35" s="296">
        <v>3</v>
      </c>
      <c r="R35" s="297"/>
    </row>
    <row r="36" spans="1:59" ht="9" customHeight="1">
      <c r="A36" s="257"/>
      <c r="B36" s="258"/>
      <c r="C36" s="259"/>
      <c r="D36" s="260"/>
      <c r="E36" s="246"/>
      <c r="F36" s="261"/>
      <c r="G36" s="263"/>
      <c r="H36" s="264"/>
      <c r="I36" s="265"/>
      <c r="J36" s="245"/>
      <c r="K36" s="246"/>
      <c r="L36" s="248"/>
      <c r="M36" s="250"/>
      <c r="N36" s="252"/>
      <c r="O36" s="254"/>
      <c r="P36" s="241"/>
      <c r="Q36" s="390"/>
      <c r="R36" s="273"/>
    </row>
    <row r="37" spans="1:59" ht="9" customHeight="1">
      <c r="A37" s="368" t="s">
        <v>190</v>
      </c>
      <c r="B37" s="224"/>
      <c r="C37" s="225"/>
      <c r="D37" s="229">
        <v>3</v>
      </c>
      <c r="E37" s="231" t="s">
        <v>12</v>
      </c>
      <c r="F37" s="233">
        <v>1</v>
      </c>
      <c r="G37" s="235">
        <v>3</v>
      </c>
      <c r="H37" s="231" t="s">
        <v>12</v>
      </c>
      <c r="I37" s="233">
        <v>1</v>
      </c>
      <c r="J37" s="237"/>
      <c r="K37" s="238"/>
      <c r="L37" s="239"/>
      <c r="M37" s="210">
        <f>IF(OR(D37="", F37=""), 0, POWER(2, SIGN(D37-F37)+1)-1) + IF(OR(G37="", I37=""), 0, POWER(2, SIGN(G37-I37)+1)-1)</f>
        <v>6</v>
      </c>
      <c r="N37" s="212">
        <f>SUM(D37,G37)</f>
        <v>6</v>
      </c>
      <c r="O37" s="214">
        <f>SUM(F37,I37)</f>
        <v>2</v>
      </c>
      <c r="P37" s="216">
        <f>N37-O37</f>
        <v>4</v>
      </c>
      <c r="Q37" s="296">
        <v>1</v>
      </c>
      <c r="R37" s="297"/>
    </row>
    <row r="38" spans="1:59" ht="9" customHeight="1">
      <c r="A38" s="226"/>
      <c r="B38" s="227"/>
      <c r="C38" s="228"/>
      <c r="D38" s="230"/>
      <c r="E38" s="232"/>
      <c r="F38" s="234"/>
      <c r="G38" s="236"/>
      <c r="H38" s="232"/>
      <c r="I38" s="234"/>
      <c r="J38" s="240"/>
      <c r="K38" s="133"/>
      <c r="L38" s="134"/>
      <c r="M38" s="391"/>
      <c r="N38" s="213"/>
      <c r="O38" s="215"/>
      <c r="P38" s="217"/>
      <c r="Q38" s="287"/>
      <c r="R38" s="298"/>
    </row>
    <row r="39" spans="1:59" ht="9" customHeight="1">
      <c r="A39" s="120"/>
      <c r="B39" s="120"/>
      <c r="C39" s="120"/>
      <c r="D39" s="43"/>
      <c r="E39" s="117"/>
      <c r="F39" s="44"/>
      <c r="G39" s="43"/>
      <c r="H39" s="117"/>
      <c r="I39" s="44"/>
      <c r="J39" s="118"/>
      <c r="K39" s="118"/>
      <c r="L39" s="118"/>
      <c r="M39" s="119"/>
      <c r="N39" s="116"/>
      <c r="O39" s="116"/>
      <c r="P39" s="117"/>
      <c r="Q39" s="118"/>
      <c r="R39" s="98"/>
    </row>
    <row r="40" spans="1:59" ht="9" customHeight="1">
      <c r="A40" s="184" t="s">
        <v>32</v>
      </c>
      <c r="B40" s="185"/>
      <c r="C40" s="185"/>
      <c r="D40" s="209"/>
      <c r="E40" s="209"/>
      <c r="F40" s="209"/>
      <c r="G40" s="209"/>
      <c r="H40" s="209"/>
      <c r="I40" s="209"/>
      <c r="J40" s="209"/>
      <c r="K40" s="209"/>
      <c r="L40" s="209"/>
      <c r="M40" s="88"/>
      <c r="N40" s="88"/>
      <c r="O40" s="88"/>
      <c r="P40" s="87"/>
      <c r="Q40" s="87"/>
      <c r="R40" s="87"/>
      <c r="S40" s="40"/>
      <c r="T40" s="40"/>
      <c r="U40" s="40"/>
      <c r="V40" s="40"/>
      <c r="W40" s="40"/>
      <c r="X40" s="40"/>
      <c r="Y40" s="40"/>
      <c r="Z40" s="39"/>
      <c r="AA40" s="46"/>
      <c r="AB40" s="46"/>
      <c r="AG40" s="47"/>
      <c r="AH40" s="47"/>
      <c r="AI40" s="47"/>
      <c r="AJ40" s="47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7"/>
      <c r="BD40" s="47"/>
      <c r="BE40" s="47"/>
      <c r="BF40" s="47"/>
      <c r="BG40" s="47"/>
    </row>
    <row r="41" spans="1:59" ht="9" customHeight="1">
      <c r="A41" s="185"/>
      <c r="B41" s="185"/>
      <c r="C41" s="185"/>
      <c r="D41" s="209"/>
      <c r="E41" s="209"/>
      <c r="F41" s="209"/>
      <c r="G41" s="209"/>
      <c r="H41" s="209"/>
      <c r="I41" s="209"/>
      <c r="J41" s="209"/>
      <c r="K41" s="209"/>
      <c r="L41" s="209"/>
      <c r="M41" s="88"/>
      <c r="N41" s="88"/>
      <c r="O41" s="88"/>
      <c r="P41" s="87"/>
      <c r="Q41" s="87"/>
      <c r="R41" s="87"/>
      <c r="S41" s="87"/>
      <c r="T41" s="40"/>
      <c r="U41" s="40"/>
      <c r="V41" s="40"/>
      <c r="W41" s="40"/>
      <c r="X41" s="40"/>
      <c r="Y41" s="40"/>
      <c r="Z41" s="20"/>
      <c r="AA41" s="45"/>
      <c r="AB41" s="45"/>
    </row>
    <row r="42" spans="1:59" ht="9" customHeight="1">
      <c r="A42" s="186"/>
      <c r="B42" s="382"/>
      <c r="C42" s="383"/>
      <c r="D42" s="189" t="s">
        <v>35</v>
      </c>
      <c r="E42" s="384"/>
      <c r="F42" s="384"/>
      <c r="G42" s="193" t="s">
        <v>36</v>
      </c>
      <c r="H42" s="384"/>
      <c r="I42" s="384"/>
      <c r="J42" s="193" t="s">
        <v>37</v>
      </c>
      <c r="K42" s="384"/>
      <c r="L42" s="387"/>
      <c r="M42" s="75"/>
      <c r="N42" s="75"/>
      <c r="O42" s="75"/>
      <c r="S42" s="87"/>
      <c r="T42" s="40"/>
      <c r="U42" s="40"/>
      <c r="V42" s="40"/>
      <c r="W42" s="40"/>
      <c r="X42" s="40"/>
      <c r="Y42" s="40"/>
      <c r="Z42" s="20"/>
      <c r="AA42" s="45"/>
      <c r="AB42" s="45"/>
    </row>
    <row r="43" spans="1:59" ht="9" customHeight="1">
      <c r="A43" s="362"/>
      <c r="B43" s="363"/>
      <c r="C43" s="364"/>
      <c r="D43" s="385"/>
      <c r="E43" s="386"/>
      <c r="F43" s="386"/>
      <c r="G43" s="386"/>
      <c r="H43" s="386"/>
      <c r="I43" s="386"/>
      <c r="J43" s="386"/>
      <c r="K43" s="386"/>
      <c r="L43" s="388"/>
      <c r="M43" s="75"/>
      <c r="N43" s="75"/>
      <c r="O43" s="75"/>
      <c r="S43" s="94"/>
      <c r="T43" s="94"/>
      <c r="U43" s="40"/>
      <c r="V43" s="40"/>
      <c r="W43" s="40"/>
      <c r="X43" s="40"/>
      <c r="Y43" s="40"/>
      <c r="Z43" s="20"/>
    </row>
    <row r="44" spans="1:59" ht="9" customHeight="1">
      <c r="A44" s="196" t="s">
        <v>38</v>
      </c>
      <c r="B44" s="378"/>
      <c r="C44" s="379"/>
      <c r="D44" s="200" t="s">
        <v>181</v>
      </c>
      <c r="E44" s="369"/>
      <c r="F44" s="369"/>
      <c r="G44" s="432" t="s">
        <v>191</v>
      </c>
      <c r="H44" s="433"/>
      <c r="I44" s="434"/>
      <c r="J44" s="430" t="s">
        <v>192</v>
      </c>
      <c r="K44" s="431"/>
      <c r="L44" s="435"/>
      <c r="M44" s="74"/>
      <c r="N44" s="74"/>
      <c r="O44" s="74"/>
      <c r="Z44" s="20"/>
      <c r="AA44" s="46"/>
      <c r="AF44" s="47"/>
      <c r="AG44" s="47"/>
      <c r="AH44" s="47"/>
      <c r="AI44" s="47"/>
      <c r="AJ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7"/>
      <c r="BC44" s="47"/>
      <c r="BD44" s="47"/>
      <c r="BE44" s="47"/>
      <c r="BF44" s="47"/>
    </row>
    <row r="45" spans="1:59" ht="9" customHeight="1">
      <c r="A45" s="380"/>
      <c r="B45" s="360"/>
      <c r="C45" s="361"/>
      <c r="D45" s="381"/>
      <c r="E45" s="365"/>
      <c r="F45" s="365"/>
      <c r="G45" s="436"/>
      <c r="H45" s="437"/>
      <c r="I45" s="438"/>
      <c r="J45" s="365"/>
      <c r="K45" s="365"/>
      <c r="L45" s="371"/>
      <c r="M45" s="74"/>
      <c r="N45" s="74"/>
      <c r="O45" s="74"/>
      <c r="Z45" s="39"/>
      <c r="AA45" s="46"/>
      <c r="AB45" s="46"/>
      <c r="AG45" s="47"/>
      <c r="AH45" s="47"/>
      <c r="AI45" s="47"/>
      <c r="AJ45" s="47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7"/>
      <c r="BD45" s="47"/>
      <c r="BE45" s="47"/>
      <c r="BF45" s="47"/>
      <c r="BG45" s="47"/>
    </row>
    <row r="46" spans="1:59" ht="9" customHeight="1">
      <c r="A46" s="171" t="s">
        <v>39</v>
      </c>
      <c r="B46" s="360"/>
      <c r="C46" s="361"/>
      <c r="D46" s="177" t="s">
        <v>193</v>
      </c>
      <c r="E46" s="365"/>
      <c r="F46" s="365"/>
      <c r="G46" s="181" t="s">
        <v>194</v>
      </c>
      <c r="H46" s="365"/>
      <c r="I46" s="365"/>
      <c r="J46" s="181" t="s">
        <v>195</v>
      </c>
      <c r="K46" s="365"/>
      <c r="L46" s="371"/>
      <c r="M46" s="74"/>
      <c r="N46" s="74"/>
      <c r="O46" s="74"/>
      <c r="Z46" s="39"/>
    </row>
    <row r="47" spans="1:59" ht="9" customHeight="1">
      <c r="A47" s="362"/>
      <c r="B47" s="363"/>
      <c r="C47" s="364"/>
      <c r="D47" s="366"/>
      <c r="E47" s="367"/>
      <c r="F47" s="367"/>
      <c r="G47" s="367"/>
      <c r="H47" s="367"/>
      <c r="I47" s="367"/>
      <c r="J47" s="367"/>
      <c r="K47" s="367"/>
      <c r="L47" s="389"/>
      <c r="M47" s="74"/>
      <c r="N47" s="74"/>
      <c r="O47" s="74"/>
      <c r="Z47" s="39"/>
    </row>
    <row r="48" spans="1:59" ht="9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Z48" s="39"/>
    </row>
    <row r="49" spans="1:59" ht="9" customHeight="1">
      <c r="A49" s="184" t="str">
        <f>A10</f>
        <v>4年の部：</v>
      </c>
      <c r="B49" s="185"/>
      <c r="C49" s="185"/>
      <c r="D49" s="184" t="s">
        <v>33</v>
      </c>
      <c r="E49" s="185"/>
      <c r="F49" s="185"/>
      <c r="G49" s="185"/>
      <c r="H49" s="185"/>
      <c r="I49" s="185"/>
      <c r="J49" s="185"/>
      <c r="K49" s="87"/>
      <c r="L49" s="87"/>
      <c r="M49" s="87"/>
      <c r="N49" s="87"/>
      <c r="O49" s="87"/>
      <c r="P49" s="87"/>
      <c r="Q49" s="87"/>
      <c r="R49" s="87"/>
      <c r="Z49" s="40"/>
      <c r="AA49" s="46"/>
      <c r="AB49" s="46"/>
      <c r="AG49" s="47"/>
      <c r="AH49" s="47"/>
      <c r="AI49" s="47"/>
      <c r="AJ49" s="47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7"/>
      <c r="BD49" s="47"/>
      <c r="BE49" s="47"/>
      <c r="BF49" s="47"/>
      <c r="BG49" s="47"/>
    </row>
    <row r="50" spans="1:59" ht="9" customHeight="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87"/>
      <c r="L50" s="87"/>
      <c r="M50" s="87"/>
      <c r="N50" s="87"/>
      <c r="O50" s="87"/>
      <c r="P50" s="87"/>
      <c r="Q50" s="87"/>
      <c r="R50" s="87"/>
      <c r="Z50" s="40"/>
      <c r="AA50" s="46"/>
      <c r="AB50" s="46"/>
      <c r="AG50" s="47"/>
      <c r="AH50" s="47"/>
      <c r="AI50" s="47"/>
      <c r="AJ50" s="47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7"/>
      <c r="BD50" s="47"/>
      <c r="BE50" s="47"/>
      <c r="BF50" s="47"/>
      <c r="BG50" s="47"/>
    </row>
    <row r="51" spans="1:59" ht="9" customHeight="1">
      <c r="A51" s="94" t="s">
        <v>76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Z51" s="40"/>
      <c r="AG51" s="47"/>
      <c r="AH51" s="47"/>
      <c r="AI51" s="47"/>
      <c r="AJ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 ht="9" customHeight="1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40"/>
      <c r="V52" s="40"/>
      <c r="W52" s="40"/>
      <c r="X52" s="40"/>
      <c r="Y52" s="40"/>
      <c r="Z52" s="40"/>
      <c r="AG52" s="47"/>
      <c r="AH52" s="47"/>
      <c r="AI52" s="47"/>
      <c r="AJ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 spans="1:59" ht="9" customHeight="1">
      <c r="A53" s="40"/>
      <c r="B53" s="3"/>
      <c r="C53" s="3"/>
      <c r="D53" s="3"/>
      <c r="E53" s="3"/>
      <c r="F53" s="3"/>
      <c r="G53" s="3"/>
      <c r="H53" s="162"/>
      <c r="I53" s="3"/>
      <c r="J53" s="3"/>
      <c r="K53" s="118"/>
      <c r="L53" s="129" t="s">
        <v>40</v>
      </c>
      <c r="M53" s="90"/>
      <c r="N53" s="90"/>
      <c r="O53" s="90"/>
      <c r="P53" s="90"/>
      <c r="Q53" s="90"/>
      <c r="R53" s="90"/>
      <c r="S53" s="91"/>
      <c r="T53" s="49"/>
      <c r="U53" s="3"/>
      <c r="V53" s="3"/>
      <c r="W53" s="3"/>
      <c r="X53" s="3"/>
      <c r="Y53" s="3"/>
      <c r="Z53" s="39"/>
      <c r="AG53" s="47"/>
      <c r="AH53" s="47"/>
      <c r="AI53" s="47"/>
      <c r="AJ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1:59" ht="9" customHeight="1">
      <c r="A54" s="138" t="s">
        <v>41</v>
      </c>
      <c r="B54" s="139"/>
      <c r="C54" s="131" t="s">
        <v>196</v>
      </c>
      <c r="D54" s="131"/>
      <c r="E54" s="131"/>
      <c r="F54" s="132"/>
      <c r="G54" s="50"/>
      <c r="H54" s="163"/>
      <c r="I54" s="3"/>
      <c r="J54" s="3"/>
      <c r="K54" s="118"/>
      <c r="L54" s="130"/>
      <c r="M54" s="92"/>
      <c r="N54" s="92"/>
      <c r="O54" s="92"/>
      <c r="P54" s="92"/>
      <c r="Q54" s="92"/>
      <c r="R54" s="92"/>
      <c r="S54" s="93"/>
      <c r="T54" s="122" t="s">
        <v>42</v>
      </c>
      <c r="U54" s="49"/>
      <c r="V54" s="3"/>
      <c r="W54" s="3"/>
      <c r="X54" s="3"/>
      <c r="Y54" s="3"/>
      <c r="Z54" s="39"/>
      <c r="AG54" s="47"/>
      <c r="AH54" s="47"/>
      <c r="AI54" s="47"/>
      <c r="AJ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 spans="1:59" ht="9" customHeight="1">
      <c r="A55" s="140"/>
      <c r="B55" s="141"/>
      <c r="C55" s="133"/>
      <c r="D55" s="133"/>
      <c r="E55" s="133"/>
      <c r="F55" s="134"/>
      <c r="G55" s="95"/>
      <c r="H55" s="51"/>
      <c r="I55" s="49"/>
      <c r="J55" s="3"/>
      <c r="K55" s="118"/>
      <c r="L55" s="118"/>
      <c r="M55" s="118"/>
      <c r="N55" s="118"/>
      <c r="O55" s="118"/>
      <c r="P55" s="118"/>
      <c r="Q55" s="118"/>
      <c r="R55" s="118"/>
      <c r="S55" s="118"/>
      <c r="T55" s="136"/>
      <c r="U55" s="50"/>
      <c r="V55" s="154" t="s">
        <v>43</v>
      </c>
      <c r="W55" s="156"/>
      <c r="X55" s="372"/>
      <c r="Y55" s="373"/>
      <c r="Z55" s="40"/>
      <c r="AC55" s="47"/>
      <c r="AD55" s="47"/>
      <c r="AE55" s="47"/>
      <c r="AF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 spans="1:59" ht="9" customHeight="1">
      <c r="A56" s="52"/>
      <c r="B56" s="52"/>
      <c r="C56" s="118"/>
      <c r="D56" s="118"/>
      <c r="E56" s="118"/>
      <c r="F56" s="118"/>
      <c r="G56" s="96"/>
      <c r="H56" s="17"/>
      <c r="I56" s="49"/>
      <c r="J56" s="162"/>
      <c r="K56" s="118"/>
      <c r="L56" s="3"/>
      <c r="M56" s="3"/>
      <c r="N56" s="3"/>
      <c r="O56" s="3"/>
      <c r="P56" s="3"/>
      <c r="Q56" s="3"/>
      <c r="R56" s="3"/>
      <c r="S56" s="3"/>
      <c r="T56" s="137"/>
      <c r="U56" s="3"/>
      <c r="V56" s="377"/>
      <c r="W56" s="374"/>
      <c r="X56" s="375"/>
      <c r="Y56" s="376"/>
      <c r="Z56" s="40"/>
      <c r="AC56" s="47"/>
      <c r="AD56" s="47"/>
      <c r="AE56" s="47"/>
      <c r="AF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 spans="1:59" s="47" customFormat="1" ht="9" customHeight="1">
      <c r="A57" s="53"/>
      <c r="B57" s="53"/>
      <c r="C57" s="3"/>
      <c r="D57" s="3"/>
      <c r="E57" s="3"/>
      <c r="F57" s="3"/>
      <c r="G57" s="136"/>
      <c r="H57" s="135" t="s">
        <v>197</v>
      </c>
      <c r="I57" s="49"/>
      <c r="J57" s="163"/>
      <c r="K57" s="18"/>
      <c r="L57" s="129" t="s">
        <v>45</v>
      </c>
      <c r="M57" s="90"/>
      <c r="N57" s="90"/>
      <c r="O57" s="90"/>
      <c r="P57" s="90"/>
      <c r="Q57" s="90"/>
      <c r="R57" s="90"/>
      <c r="S57" s="91"/>
      <c r="T57" s="126"/>
      <c r="U57" s="49"/>
      <c r="V57" s="3"/>
      <c r="W57" s="3"/>
      <c r="X57" s="3"/>
      <c r="Y57" s="3"/>
      <c r="Z57" s="40"/>
      <c r="AG57" s="36"/>
      <c r="AH57" s="36"/>
      <c r="AI57" s="36"/>
      <c r="AJ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</row>
    <row r="58" spans="1:59" s="47" customFormat="1" ht="9" customHeight="1">
      <c r="A58" s="138" t="s">
        <v>198</v>
      </c>
      <c r="B58" s="139"/>
      <c r="C58" s="131" t="s">
        <v>199</v>
      </c>
      <c r="D58" s="131"/>
      <c r="E58" s="131"/>
      <c r="F58" s="132"/>
      <c r="G58" s="142"/>
      <c r="H58" s="135"/>
      <c r="I58" s="54"/>
      <c r="J58" s="55"/>
      <c r="K58" s="56"/>
      <c r="L58" s="130"/>
      <c r="M58" s="92"/>
      <c r="N58" s="92"/>
      <c r="O58" s="92"/>
      <c r="P58" s="92"/>
      <c r="Q58" s="92"/>
      <c r="R58" s="92"/>
      <c r="S58" s="93"/>
      <c r="T58" s="3"/>
      <c r="U58" s="3"/>
      <c r="V58" s="3"/>
      <c r="W58" s="3"/>
      <c r="X58" s="3"/>
      <c r="Y58" s="3"/>
      <c r="Z58" s="40"/>
      <c r="AG58" s="36"/>
      <c r="AH58" s="36"/>
      <c r="AI58" s="36"/>
      <c r="AJ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</row>
    <row r="59" spans="1:59" s="47" customFormat="1" ht="9" customHeight="1">
      <c r="A59" s="140"/>
      <c r="B59" s="141"/>
      <c r="C59" s="133"/>
      <c r="D59" s="133"/>
      <c r="E59" s="133"/>
      <c r="F59" s="134"/>
      <c r="G59" s="143" t="s">
        <v>46</v>
      </c>
      <c r="H59" s="115"/>
      <c r="I59" s="49"/>
      <c r="J59" s="57"/>
      <c r="K59" s="56"/>
      <c r="L59" s="118"/>
      <c r="M59" s="118"/>
      <c r="N59" s="118"/>
      <c r="O59" s="118"/>
      <c r="P59" s="118"/>
      <c r="Q59" s="118"/>
      <c r="R59" s="118"/>
      <c r="S59" s="18"/>
      <c r="T59" s="18"/>
      <c r="U59" s="18"/>
      <c r="V59" s="18"/>
      <c r="W59" s="18"/>
      <c r="X59" s="18"/>
      <c r="Y59" s="40"/>
      <c r="Z59" s="40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</row>
    <row r="60" spans="1:59" s="47" customFormat="1" ht="9" customHeight="1">
      <c r="A60" s="52"/>
      <c r="B60" s="52"/>
      <c r="C60" s="118"/>
      <c r="D60" s="118"/>
      <c r="E60" s="118"/>
      <c r="F60" s="118"/>
      <c r="G60" s="135"/>
      <c r="H60" s="99"/>
      <c r="I60" s="49"/>
      <c r="J60" s="57"/>
      <c r="K60" s="56"/>
      <c r="L60" s="118"/>
      <c r="M60" s="118"/>
      <c r="N60" s="118"/>
      <c r="O60" s="118"/>
      <c r="P60" s="118"/>
      <c r="Q60" s="118"/>
      <c r="R60" s="118"/>
      <c r="S60" s="3"/>
      <c r="T60" s="3"/>
      <c r="U60" s="3"/>
      <c r="V60" s="3"/>
      <c r="W60" s="3"/>
      <c r="X60" s="3"/>
      <c r="Y60" s="40"/>
      <c r="Z60" s="40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</row>
    <row r="61" spans="1:59" s="47" customFormat="1" ht="9" customHeight="1">
      <c r="A61" s="53"/>
      <c r="B61" s="53"/>
      <c r="C61" s="3"/>
      <c r="D61" s="3"/>
      <c r="E61" s="3"/>
      <c r="F61" s="3"/>
      <c r="G61" s="135"/>
      <c r="H61" s="121"/>
      <c r="I61" s="17"/>
      <c r="J61" s="57"/>
      <c r="K61" s="4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0"/>
      <c r="Z61" s="40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</row>
    <row r="62" spans="1:59" s="47" customFormat="1" ht="9" customHeight="1">
      <c r="A62" s="138" t="s">
        <v>200</v>
      </c>
      <c r="B62" s="139"/>
      <c r="C62" s="131" t="s">
        <v>195</v>
      </c>
      <c r="D62" s="131"/>
      <c r="E62" s="131"/>
      <c r="F62" s="132"/>
      <c r="G62" s="144"/>
      <c r="H62" s="152"/>
      <c r="I62" s="17"/>
      <c r="J62" s="57"/>
      <c r="K62" s="49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0"/>
      <c r="Z62" s="40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</row>
    <row r="63" spans="1:59" s="47" customFormat="1" ht="9" customHeight="1">
      <c r="A63" s="140"/>
      <c r="B63" s="141"/>
      <c r="C63" s="133"/>
      <c r="D63" s="133"/>
      <c r="E63" s="133"/>
      <c r="F63" s="134"/>
      <c r="G63" s="122"/>
      <c r="H63" s="17"/>
      <c r="I63" s="17"/>
      <c r="J63" s="135" t="s">
        <v>48</v>
      </c>
      <c r="K63" s="4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0"/>
      <c r="Z63" s="3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</row>
    <row r="64" spans="1:59" s="47" customFormat="1" ht="9" customHeight="1">
      <c r="A64" s="52"/>
      <c r="B64" s="52"/>
      <c r="C64" s="118"/>
      <c r="D64" s="118"/>
      <c r="E64" s="118"/>
      <c r="F64" s="118"/>
      <c r="G64" s="153"/>
      <c r="H64" s="17"/>
      <c r="I64" s="17"/>
      <c r="J64" s="135"/>
      <c r="K64" s="50"/>
      <c r="L64" s="121" t="s">
        <v>49</v>
      </c>
      <c r="M64" s="122"/>
      <c r="N64" s="122"/>
      <c r="O64" s="122"/>
      <c r="P64" s="122"/>
      <c r="Q64" s="122"/>
      <c r="R64" s="123"/>
      <c r="S64" s="3"/>
      <c r="T64" s="3"/>
      <c r="U64" s="3"/>
      <c r="V64" s="3"/>
      <c r="W64" s="3"/>
      <c r="X64" s="3"/>
      <c r="Y64" s="40"/>
      <c r="Z64" s="3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</row>
    <row r="65" spans="1:59" s="47" customFormat="1" ht="9" customHeight="1">
      <c r="A65" s="53"/>
      <c r="B65" s="53"/>
      <c r="C65" s="3"/>
      <c r="D65" s="3"/>
      <c r="E65" s="3"/>
      <c r="F65" s="3"/>
      <c r="G65" s="136"/>
      <c r="H65" s="17"/>
      <c r="I65" s="17"/>
      <c r="J65" s="135"/>
      <c r="K65" s="3"/>
      <c r="L65" s="124"/>
      <c r="M65" s="125"/>
      <c r="N65" s="125"/>
      <c r="O65" s="125"/>
      <c r="P65" s="125"/>
      <c r="Q65" s="125"/>
      <c r="R65" s="126"/>
      <c r="S65" s="3"/>
      <c r="T65" s="3"/>
      <c r="U65" s="3"/>
      <c r="V65" s="3"/>
      <c r="W65" s="3"/>
      <c r="X65" s="3"/>
      <c r="Y65" s="40"/>
      <c r="Z65" s="3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</row>
    <row r="66" spans="1:59" s="47" customFormat="1" ht="9" customHeight="1">
      <c r="A66" s="138" t="s">
        <v>201</v>
      </c>
      <c r="B66" s="139"/>
      <c r="C66" s="131" t="s">
        <v>192</v>
      </c>
      <c r="D66" s="131"/>
      <c r="E66" s="131"/>
      <c r="F66" s="132"/>
      <c r="G66" s="142"/>
      <c r="H66" s="17"/>
      <c r="I66" s="17"/>
      <c r="J66" s="13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0"/>
      <c r="Z66" s="3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</row>
    <row r="67" spans="1:59" s="47" customFormat="1" ht="9" customHeight="1">
      <c r="A67" s="140"/>
      <c r="B67" s="141"/>
      <c r="C67" s="133"/>
      <c r="D67" s="133"/>
      <c r="E67" s="133"/>
      <c r="F67" s="134"/>
      <c r="G67" s="143" t="s">
        <v>202</v>
      </c>
      <c r="H67" s="145"/>
      <c r="I67" s="96"/>
      <c r="J67" s="58"/>
      <c r="K67" s="96"/>
      <c r="L67" s="96"/>
      <c r="M67" s="96"/>
      <c r="N67" s="96"/>
      <c r="O67" s="96"/>
      <c r="P67" s="96"/>
      <c r="Q67" s="96"/>
      <c r="R67" s="3"/>
      <c r="S67" s="3"/>
      <c r="T67" s="3"/>
      <c r="U67" s="3"/>
      <c r="V67" s="3"/>
      <c r="W67" s="3"/>
      <c r="X67" s="3"/>
      <c r="Y67" s="40"/>
      <c r="Z67" s="3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</row>
    <row r="68" spans="1:59" s="47" customFormat="1" ht="9" customHeight="1">
      <c r="A68" s="52"/>
      <c r="B68" s="52"/>
      <c r="C68" s="118"/>
      <c r="D68" s="118"/>
      <c r="E68" s="118"/>
      <c r="F68" s="118"/>
      <c r="G68" s="135"/>
      <c r="H68" s="146"/>
      <c r="I68" s="96"/>
      <c r="J68" s="58"/>
      <c r="K68" s="96"/>
      <c r="L68" s="96"/>
      <c r="M68" s="96"/>
      <c r="N68" s="96"/>
      <c r="O68" s="96"/>
      <c r="P68" s="96"/>
      <c r="Q68" s="96"/>
      <c r="R68" s="3"/>
      <c r="S68" s="3"/>
      <c r="T68" s="3"/>
      <c r="U68" s="3"/>
      <c r="V68" s="3"/>
      <c r="W68" s="3"/>
      <c r="X68" s="3"/>
      <c r="Y68" s="40"/>
      <c r="Z68" s="3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</row>
    <row r="69" spans="1:59" s="47" customFormat="1" ht="9" customHeight="1">
      <c r="A69" s="53"/>
      <c r="B69" s="53"/>
      <c r="C69" s="3"/>
      <c r="D69" s="3"/>
      <c r="E69" s="3"/>
      <c r="F69" s="3"/>
      <c r="G69" s="135"/>
      <c r="H69" s="59"/>
      <c r="I69" s="96"/>
      <c r="J69" s="58"/>
      <c r="K69" s="96"/>
      <c r="L69" s="96"/>
      <c r="M69" s="96"/>
      <c r="N69" s="96"/>
      <c r="O69" s="96"/>
      <c r="P69" s="96"/>
      <c r="Q69" s="96"/>
      <c r="R69" s="3"/>
      <c r="S69" s="3"/>
      <c r="T69" s="3"/>
      <c r="U69" s="3"/>
      <c r="V69" s="3"/>
      <c r="W69" s="3"/>
      <c r="X69" s="3"/>
      <c r="Y69" s="40"/>
      <c r="Z69" s="3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</row>
    <row r="70" spans="1:59" ht="9" customHeight="1">
      <c r="A70" s="147" t="s">
        <v>70</v>
      </c>
      <c r="B70" s="148"/>
      <c r="C70" s="131" t="s">
        <v>203</v>
      </c>
      <c r="D70" s="131"/>
      <c r="E70" s="131"/>
      <c r="F70" s="132"/>
      <c r="G70" s="144"/>
      <c r="H70" s="57"/>
      <c r="I70" s="17"/>
      <c r="J70" s="5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0"/>
      <c r="Z70" s="20"/>
      <c r="AA70" s="45"/>
      <c r="AB70" s="45"/>
    </row>
    <row r="71" spans="1:59" ht="9" customHeight="1">
      <c r="A71" s="149"/>
      <c r="B71" s="150"/>
      <c r="C71" s="133"/>
      <c r="D71" s="133"/>
      <c r="E71" s="133"/>
      <c r="F71" s="134"/>
      <c r="G71" s="122"/>
      <c r="H71" s="135" t="s">
        <v>204</v>
      </c>
      <c r="I71" s="17"/>
      <c r="J71" s="6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0"/>
    </row>
    <row r="72" spans="1:59" ht="9" customHeight="1">
      <c r="A72" s="61"/>
      <c r="B72" s="61"/>
      <c r="C72" s="118"/>
      <c r="D72" s="118"/>
      <c r="E72" s="118"/>
      <c r="F72" s="118"/>
      <c r="G72" s="151"/>
      <c r="H72" s="135"/>
      <c r="I72" s="54"/>
      <c r="J72" s="127"/>
      <c r="K72" s="3"/>
      <c r="L72" s="129" t="s">
        <v>53</v>
      </c>
      <c r="M72" s="90"/>
      <c r="N72" s="90"/>
      <c r="O72" s="90"/>
      <c r="P72" s="90"/>
      <c r="Q72" s="90"/>
      <c r="R72" s="90"/>
      <c r="S72" s="91"/>
      <c r="T72" s="49"/>
      <c r="U72" s="3"/>
      <c r="V72" s="3"/>
      <c r="W72" s="3"/>
      <c r="X72" s="3"/>
      <c r="Y72" s="3"/>
    </row>
    <row r="73" spans="1:59" ht="9" customHeight="1">
      <c r="A73" s="53"/>
      <c r="B73" s="53"/>
      <c r="C73" s="3"/>
      <c r="D73" s="3"/>
      <c r="E73" s="3"/>
      <c r="F73" s="3"/>
      <c r="G73" s="96"/>
      <c r="H73" s="57"/>
      <c r="I73" s="17"/>
      <c r="J73" s="128"/>
      <c r="K73" s="3"/>
      <c r="L73" s="130"/>
      <c r="M73" s="92"/>
      <c r="N73" s="92"/>
      <c r="O73" s="92"/>
      <c r="P73" s="92"/>
      <c r="Q73" s="92"/>
      <c r="R73" s="92"/>
      <c r="S73" s="93"/>
      <c r="T73" s="122" t="s">
        <v>54</v>
      </c>
      <c r="U73" s="49"/>
      <c r="V73" s="3"/>
      <c r="W73" s="3"/>
      <c r="X73" s="3"/>
      <c r="Y73" s="3"/>
    </row>
    <row r="74" spans="1:59" ht="9" customHeight="1">
      <c r="A74" s="138" t="s">
        <v>55</v>
      </c>
      <c r="B74" s="139"/>
      <c r="C74" s="131" t="s">
        <v>191</v>
      </c>
      <c r="D74" s="131"/>
      <c r="E74" s="131"/>
      <c r="F74" s="132"/>
      <c r="G74" s="100"/>
      <c r="H74" s="60"/>
      <c r="I74" s="17"/>
      <c r="J74" s="3"/>
      <c r="K74" s="3"/>
      <c r="L74" s="118"/>
      <c r="M74" s="118"/>
      <c r="N74" s="118"/>
      <c r="O74" s="118"/>
      <c r="P74" s="118"/>
      <c r="Q74" s="118"/>
      <c r="R74" s="118"/>
      <c r="S74" s="118"/>
      <c r="T74" s="136"/>
      <c r="U74" s="50"/>
      <c r="V74" s="121"/>
      <c r="W74" s="122"/>
      <c r="X74" s="122"/>
      <c r="Y74" s="123"/>
    </row>
    <row r="75" spans="1:59" ht="9" customHeight="1">
      <c r="A75" s="140"/>
      <c r="B75" s="141"/>
      <c r="C75" s="133"/>
      <c r="D75" s="133"/>
      <c r="E75" s="133"/>
      <c r="F75" s="134"/>
      <c r="G75" s="49"/>
      <c r="H75" s="127"/>
      <c r="I75" s="17"/>
      <c r="J75" s="3"/>
      <c r="K75" s="3"/>
      <c r="L75" s="3"/>
      <c r="M75" s="3"/>
      <c r="N75" s="3"/>
      <c r="O75" s="3"/>
      <c r="P75" s="3"/>
      <c r="Q75" s="3"/>
      <c r="R75" s="3"/>
      <c r="S75" s="3"/>
      <c r="T75" s="137"/>
      <c r="U75" s="3"/>
      <c r="V75" s="124"/>
      <c r="W75" s="125"/>
      <c r="X75" s="125"/>
      <c r="Y75" s="126"/>
    </row>
    <row r="76" spans="1:59" ht="9" customHeight="1">
      <c r="A76" s="41"/>
      <c r="B76" s="18"/>
      <c r="C76" s="18"/>
      <c r="D76" s="18"/>
      <c r="E76" s="18"/>
      <c r="F76" s="18"/>
      <c r="G76" s="18"/>
      <c r="H76" s="128"/>
      <c r="I76" s="17"/>
      <c r="J76" s="3"/>
      <c r="K76" s="3"/>
      <c r="L76" s="129" t="s">
        <v>56</v>
      </c>
      <c r="M76" s="90"/>
      <c r="N76" s="90"/>
      <c r="O76" s="90"/>
      <c r="P76" s="90"/>
      <c r="Q76" s="90"/>
      <c r="R76" s="90"/>
      <c r="S76" s="91"/>
      <c r="T76" s="126"/>
      <c r="U76" s="49"/>
      <c r="V76" s="3"/>
      <c r="W76" s="3"/>
      <c r="X76" s="3"/>
      <c r="Y76" s="3"/>
    </row>
    <row r="77" spans="1:59" ht="9" customHeight="1">
      <c r="A77" s="41"/>
      <c r="B77" s="41"/>
      <c r="C77" s="118"/>
      <c r="D77" s="118"/>
      <c r="E77" s="118"/>
      <c r="F77" s="118"/>
      <c r="G77" s="18"/>
      <c r="H77" s="96"/>
      <c r="I77" s="17"/>
      <c r="J77" s="3"/>
      <c r="K77" s="3"/>
      <c r="L77" s="130"/>
      <c r="M77" s="92"/>
      <c r="N77" s="92"/>
      <c r="O77" s="92"/>
      <c r="P77" s="92"/>
      <c r="Q77" s="92"/>
      <c r="R77" s="92"/>
      <c r="S77" s="93"/>
      <c r="T77" s="3"/>
      <c r="U77" s="3"/>
      <c r="V77" s="3"/>
      <c r="W77" s="3"/>
      <c r="X77" s="3"/>
      <c r="Y77" s="3"/>
    </row>
    <row r="78" spans="1:59" ht="9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15"/>
      <c r="V78" s="20"/>
      <c r="W78" s="20"/>
      <c r="X78" s="20"/>
      <c r="Y78" s="20"/>
    </row>
    <row r="79" spans="1:59" ht="9" customHeight="1"/>
    <row r="80" spans="1:59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</sheetData>
  <sheetProtection selectLockedCells="1"/>
  <mergeCells count="242">
    <mergeCell ref="V74:Y75"/>
    <mergeCell ref="H75:H76"/>
    <mergeCell ref="L76:L77"/>
    <mergeCell ref="H71:H72"/>
    <mergeCell ref="J72:J73"/>
    <mergeCell ref="L72:L73"/>
    <mergeCell ref="T73:T76"/>
    <mergeCell ref="A74:B75"/>
    <mergeCell ref="C74:F75"/>
    <mergeCell ref="J63:J66"/>
    <mergeCell ref="L64:R65"/>
    <mergeCell ref="G65:G66"/>
    <mergeCell ref="A66:B67"/>
    <mergeCell ref="C66:F67"/>
    <mergeCell ref="G67:G70"/>
    <mergeCell ref="H67:H68"/>
    <mergeCell ref="A70:B71"/>
    <mergeCell ref="C70:F71"/>
    <mergeCell ref="G71:G72"/>
    <mergeCell ref="A58:B59"/>
    <mergeCell ref="C58:F59"/>
    <mergeCell ref="G59:G62"/>
    <mergeCell ref="H61:H62"/>
    <mergeCell ref="A62:B63"/>
    <mergeCell ref="C62:F63"/>
    <mergeCell ref="G63:G64"/>
    <mergeCell ref="T54:T57"/>
    <mergeCell ref="V55:V56"/>
    <mergeCell ref="W55:Y56"/>
    <mergeCell ref="J56:J57"/>
    <mergeCell ref="G57:G58"/>
    <mergeCell ref="H57:H58"/>
    <mergeCell ref="L57:L58"/>
    <mergeCell ref="A49:C50"/>
    <mergeCell ref="D49:J50"/>
    <mergeCell ref="H53:H54"/>
    <mergeCell ref="L53:L54"/>
    <mergeCell ref="A54:B55"/>
    <mergeCell ref="C54:F55"/>
    <mergeCell ref="A44:C45"/>
    <mergeCell ref="D44:F45"/>
    <mergeCell ref="G44:I45"/>
    <mergeCell ref="J44:L45"/>
    <mergeCell ref="A46:C47"/>
    <mergeCell ref="D46:F47"/>
    <mergeCell ref="G46:I47"/>
    <mergeCell ref="J46:L47"/>
    <mergeCell ref="N37:N38"/>
    <mergeCell ref="O37:O38"/>
    <mergeCell ref="P37:P38"/>
    <mergeCell ref="Q37:R38"/>
    <mergeCell ref="A40:L41"/>
    <mergeCell ref="A42:C43"/>
    <mergeCell ref="D42:F43"/>
    <mergeCell ref="G42:I43"/>
    <mergeCell ref="J42:L43"/>
    <mergeCell ref="Q35:R36"/>
    <mergeCell ref="A37:C38"/>
    <mergeCell ref="D37:D38"/>
    <mergeCell ref="E37:E38"/>
    <mergeCell ref="F37:F38"/>
    <mergeCell ref="G37:G38"/>
    <mergeCell ref="H37:H38"/>
    <mergeCell ref="I37:I38"/>
    <mergeCell ref="J37:L38"/>
    <mergeCell ref="M37:M38"/>
    <mergeCell ref="K35:K36"/>
    <mergeCell ref="L35:L36"/>
    <mergeCell ref="M35:M36"/>
    <mergeCell ref="N35:N36"/>
    <mergeCell ref="O35:O36"/>
    <mergeCell ref="P35:P36"/>
    <mergeCell ref="A35:C36"/>
    <mergeCell ref="D35:D36"/>
    <mergeCell ref="E35:E36"/>
    <mergeCell ref="F35:F36"/>
    <mergeCell ref="G35:I36"/>
    <mergeCell ref="J35:J36"/>
    <mergeCell ref="L33:L34"/>
    <mergeCell ref="M33:M34"/>
    <mergeCell ref="N33:N34"/>
    <mergeCell ref="O33:O34"/>
    <mergeCell ref="P33:P34"/>
    <mergeCell ref="Q33:R34"/>
    <mergeCell ref="O31:O32"/>
    <mergeCell ref="P31:P32"/>
    <mergeCell ref="Q31:R32"/>
    <mergeCell ref="A33:C34"/>
    <mergeCell ref="D33:F34"/>
    <mergeCell ref="G33:G34"/>
    <mergeCell ref="H33:H34"/>
    <mergeCell ref="I33:I34"/>
    <mergeCell ref="J33:J34"/>
    <mergeCell ref="K33:K34"/>
    <mergeCell ref="A31:C32"/>
    <mergeCell ref="D31:F32"/>
    <mergeCell ref="G31:I32"/>
    <mergeCell ref="J31:L32"/>
    <mergeCell ref="M31:M32"/>
    <mergeCell ref="N31:N32"/>
    <mergeCell ref="S29:S30"/>
    <mergeCell ref="T29:T30"/>
    <mergeCell ref="U29:U30"/>
    <mergeCell ref="V29:V30"/>
    <mergeCell ref="W29:W30"/>
    <mergeCell ref="X29:X30"/>
    <mergeCell ref="I28:I29"/>
    <mergeCell ref="J28:L29"/>
    <mergeCell ref="M28:M29"/>
    <mergeCell ref="N28:N29"/>
    <mergeCell ref="O28:O29"/>
    <mergeCell ref="P28:P29"/>
    <mergeCell ref="U27:U28"/>
    <mergeCell ref="V27:V28"/>
    <mergeCell ref="W27:W28"/>
    <mergeCell ref="X27:X28"/>
    <mergeCell ref="A28:C29"/>
    <mergeCell ref="D28:D29"/>
    <mergeCell ref="E28:E29"/>
    <mergeCell ref="F28:F29"/>
    <mergeCell ref="G28:G29"/>
    <mergeCell ref="H28:H29"/>
    <mergeCell ref="K26:K27"/>
    <mergeCell ref="L26:L27"/>
    <mergeCell ref="M26:M27"/>
    <mergeCell ref="N26:N27"/>
    <mergeCell ref="O26:O27"/>
    <mergeCell ref="P26:P27"/>
    <mergeCell ref="U25:U26"/>
    <mergeCell ref="V25:V26"/>
    <mergeCell ref="W25:W26"/>
    <mergeCell ref="X25:X26"/>
    <mergeCell ref="A26:C27"/>
    <mergeCell ref="D26:D27"/>
    <mergeCell ref="E26:E27"/>
    <mergeCell ref="F26:F27"/>
    <mergeCell ref="G26:I27"/>
    <mergeCell ref="J26:J27"/>
    <mergeCell ref="N24:N25"/>
    <mergeCell ref="O24:O25"/>
    <mergeCell ref="P24:P25"/>
    <mergeCell ref="Q24:R25"/>
    <mergeCell ref="S25:S26"/>
    <mergeCell ref="T25:T26"/>
    <mergeCell ref="Q26:R27"/>
    <mergeCell ref="S27:S28"/>
    <mergeCell ref="T27:T28"/>
    <mergeCell ref="Q28:R29"/>
    <mergeCell ref="X23:X24"/>
    <mergeCell ref="A24:C25"/>
    <mergeCell ref="D24:F25"/>
    <mergeCell ref="G24:G25"/>
    <mergeCell ref="H24:H25"/>
    <mergeCell ref="I24:I25"/>
    <mergeCell ref="J24:J25"/>
    <mergeCell ref="K24:K25"/>
    <mergeCell ref="L24:L25"/>
    <mergeCell ref="M24:M25"/>
    <mergeCell ref="X20:X21"/>
    <mergeCell ref="A22:C23"/>
    <mergeCell ref="D22:F23"/>
    <mergeCell ref="G22:I23"/>
    <mergeCell ref="J22:L23"/>
    <mergeCell ref="M22:M23"/>
    <mergeCell ref="N22:N23"/>
    <mergeCell ref="O22:O23"/>
    <mergeCell ref="P22:P23"/>
    <mergeCell ref="Q22:R23"/>
    <mergeCell ref="Q19:R20"/>
    <mergeCell ref="S20:S21"/>
    <mergeCell ref="T20:T21"/>
    <mergeCell ref="U20:U21"/>
    <mergeCell ref="V20:V21"/>
    <mergeCell ref="W20:W21"/>
    <mergeCell ref="H19:H20"/>
    <mergeCell ref="I19:I20"/>
    <mergeCell ref="J19:L20"/>
    <mergeCell ref="M19:M20"/>
    <mergeCell ref="N19:N20"/>
    <mergeCell ref="O19:O20"/>
    <mergeCell ref="T18:T19"/>
    <mergeCell ref="U18:U19"/>
    <mergeCell ref="V18:V19"/>
    <mergeCell ref="W18:W19"/>
    <mergeCell ref="X18:X19"/>
    <mergeCell ref="A19:C20"/>
    <mergeCell ref="D19:D20"/>
    <mergeCell ref="E19:E20"/>
    <mergeCell ref="F19:F20"/>
    <mergeCell ref="G19:G20"/>
    <mergeCell ref="J17:J18"/>
    <mergeCell ref="K17:K18"/>
    <mergeCell ref="L17:L18"/>
    <mergeCell ref="M17:M18"/>
    <mergeCell ref="N17:N18"/>
    <mergeCell ref="O17:O18"/>
    <mergeCell ref="T16:T17"/>
    <mergeCell ref="U16:U17"/>
    <mergeCell ref="V16:V17"/>
    <mergeCell ref="W16:W17"/>
    <mergeCell ref="X16:X17"/>
    <mergeCell ref="A17:C18"/>
    <mergeCell ref="D17:D18"/>
    <mergeCell ref="E17:E18"/>
    <mergeCell ref="F17:F18"/>
    <mergeCell ref="G17:I18"/>
    <mergeCell ref="M15:M16"/>
    <mergeCell ref="N15:N16"/>
    <mergeCell ref="O15:O16"/>
    <mergeCell ref="P15:P16"/>
    <mergeCell ref="Q15:R16"/>
    <mergeCell ref="S16:S17"/>
    <mergeCell ref="P17:P18"/>
    <mergeCell ref="Q17:R18"/>
    <mergeCell ref="S18:S19"/>
    <mergeCell ref="P19:P20"/>
    <mergeCell ref="Q13:R14"/>
    <mergeCell ref="X14:X15"/>
    <mergeCell ref="A15:C16"/>
    <mergeCell ref="D15:F16"/>
    <mergeCell ref="G15:G16"/>
    <mergeCell ref="H15:H16"/>
    <mergeCell ref="I15:I16"/>
    <mergeCell ref="J15:J16"/>
    <mergeCell ref="K15:K16"/>
    <mergeCell ref="L15:L16"/>
    <mergeCell ref="A10:C12"/>
    <mergeCell ref="D10:V12"/>
    <mergeCell ref="A13:C14"/>
    <mergeCell ref="D13:F14"/>
    <mergeCell ref="G13:I14"/>
    <mergeCell ref="J13:L14"/>
    <mergeCell ref="M13:M14"/>
    <mergeCell ref="N13:N14"/>
    <mergeCell ref="O13:O14"/>
    <mergeCell ref="P13:P14"/>
    <mergeCell ref="Y1:Y2"/>
    <mergeCell ref="E2:G2"/>
    <mergeCell ref="H2:K2"/>
    <mergeCell ref="E4:R5"/>
    <mergeCell ref="E6:U7"/>
    <mergeCell ref="A9:L9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9"/>
  <sheetViews>
    <sheetView view="pageBreakPreview" topLeftCell="A19" zoomScale="115" zoomScaleNormal="100" zoomScaleSheetLayoutView="115" workbookViewId="0">
      <selection activeCell="U32" sqref="U32:V33"/>
    </sheetView>
  </sheetViews>
  <sheetFormatPr defaultColWidth="14.88671875" defaultRowHeight="9.6"/>
  <cols>
    <col min="1" max="71" width="4.109375" style="3" customWidth="1"/>
    <col min="72" max="16384" width="14.88671875" style="3"/>
  </cols>
  <sheetData>
    <row r="1" spans="1:71" ht="9" customHeight="1">
      <c r="A1" s="1"/>
      <c r="B1" s="2"/>
      <c r="C1" s="2"/>
      <c r="D1" s="2"/>
      <c r="L1" s="97"/>
      <c r="M1" s="97"/>
      <c r="N1" s="97"/>
      <c r="O1" s="97"/>
      <c r="P1" s="97"/>
      <c r="Q1" s="97"/>
      <c r="R1" s="97"/>
      <c r="S1" s="97"/>
      <c r="T1" s="97"/>
      <c r="U1" s="97"/>
      <c r="V1" s="349"/>
      <c r="W1" s="349"/>
      <c r="X1" s="97"/>
      <c r="Y1" s="97"/>
      <c r="Z1" s="97"/>
      <c r="AA1" s="97"/>
      <c r="AB1" s="97"/>
      <c r="AC1" s="97"/>
      <c r="AD1" s="97"/>
      <c r="AE1" s="97"/>
      <c r="AF1" s="97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6"/>
      <c r="BS1" s="5"/>
    </row>
    <row r="2" spans="1:71" ht="9" customHeight="1">
      <c r="A2" s="1"/>
      <c r="B2" s="2"/>
      <c r="C2" s="2"/>
      <c r="D2" s="2"/>
      <c r="E2" s="350"/>
      <c r="F2" s="350"/>
      <c r="G2" s="350"/>
      <c r="H2" s="351"/>
      <c r="I2" s="350"/>
      <c r="J2" s="350"/>
      <c r="K2" s="350"/>
      <c r="L2" s="5"/>
      <c r="M2" s="5"/>
      <c r="N2" s="5"/>
      <c r="O2" s="97"/>
      <c r="P2" s="97"/>
      <c r="Q2" s="97"/>
      <c r="R2" s="97"/>
      <c r="S2" s="97"/>
      <c r="T2" s="97"/>
      <c r="U2" s="97"/>
      <c r="V2" s="349"/>
      <c r="W2" s="349"/>
      <c r="X2" s="97"/>
      <c r="Y2" s="97"/>
      <c r="Z2" s="97"/>
      <c r="AA2" s="97"/>
      <c r="AB2" s="97"/>
      <c r="AC2" s="97"/>
      <c r="AD2" s="97"/>
      <c r="AE2" s="97"/>
      <c r="AF2" s="97"/>
      <c r="AK2" s="5"/>
      <c r="AL2" s="4"/>
      <c r="AM2" s="4"/>
      <c r="AN2" s="5"/>
      <c r="AO2" s="4"/>
      <c r="AP2" s="4"/>
      <c r="AQ2" s="4"/>
      <c r="AR2" s="4"/>
      <c r="AS2" s="4"/>
      <c r="AT2" s="4"/>
      <c r="AU2" s="4"/>
      <c r="AV2" s="5"/>
      <c r="AW2" s="7"/>
      <c r="AX2" s="5"/>
      <c r="AY2" s="5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</row>
    <row r="3" spans="1:71" ht="9" customHeight="1">
      <c r="A3" s="1"/>
      <c r="B3" s="2"/>
      <c r="C3" s="2"/>
      <c r="D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7"/>
      <c r="Y3" s="97"/>
      <c r="Z3" s="97"/>
      <c r="AA3" s="97"/>
      <c r="AB3" s="97"/>
      <c r="AC3" s="97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4"/>
      <c r="BP3" s="5"/>
    </row>
    <row r="4" spans="1:71" ht="9" customHeight="1">
      <c r="A4" s="1"/>
      <c r="B4" s="2"/>
      <c r="C4" s="2"/>
      <c r="D4" s="2"/>
      <c r="E4" s="305" t="s">
        <v>3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5"/>
      <c r="T4" s="5"/>
      <c r="U4" s="5"/>
      <c r="V4" s="5"/>
      <c r="W4" s="5"/>
      <c r="X4" s="97"/>
      <c r="Y4" s="97"/>
      <c r="Z4" s="97"/>
      <c r="AA4" s="97"/>
      <c r="AB4" s="97"/>
      <c r="AC4" s="97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P4" s="5"/>
    </row>
    <row r="5" spans="1:71" ht="9" customHeight="1">
      <c r="A5" s="1"/>
      <c r="B5" s="101"/>
      <c r="C5" s="101"/>
      <c r="D5" s="101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9"/>
      <c r="Q5" s="9"/>
      <c r="R5" s="9"/>
      <c r="W5" s="97"/>
      <c r="X5" s="97"/>
      <c r="Y5" s="97"/>
      <c r="Z5" s="97"/>
      <c r="AA5" s="97"/>
      <c r="AB5" s="97"/>
      <c r="AC5" s="97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5"/>
    </row>
    <row r="6" spans="1:71" ht="9" customHeight="1">
      <c r="A6" s="1"/>
      <c r="B6" s="101"/>
      <c r="C6" s="101"/>
      <c r="D6" s="101"/>
      <c r="E6" s="306" t="s">
        <v>0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97"/>
      <c r="T6" s="97"/>
      <c r="U6" s="97"/>
      <c r="V6" s="97"/>
      <c r="W6" s="97"/>
      <c r="X6" s="97"/>
      <c r="Y6" s="97"/>
      <c r="Z6" s="97"/>
      <c r="AA6" s="97"/>
      <c r="AB6" s="97"/>
      <c r="AC6" s="103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5"/>
    </row>
    <row r="7" spans="1:71" ht="9" customHeight="1">
      <c r="A7" s="1"/>
      <c r="B7" s="101"/>
      <c r="C7" s="101"/>
      <c r="D7" s="101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97"/>
      <c r="T7" s="97"/>
      <c r="U7" s="97"/>
      <c r="V7" s="97"/>
      <c r="W7" s="97"/>
      <c r="X7" s="103"/>
      <c r="Y7" s="103"/>
      <c r="Z7" s="103"/>
      <c r="AA7" s="103"/>
      <c r="AB7" s="103"/>
      <c r="AC7" s="103"/>
      <c r="AD7" s="103"/>
      <c r="AE7" s="103"/>
      <c r="AF7" s="103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4"/>
      <c r="BS7" s="5"/>
    </row>
    <row r="8" spans="1:71" ht="9" customHeight="1">
      <c r="A8" s="10"/>
      <c r="B8" s="10"/>
      <c r="C8" s="11"/>
      <c r="D8" s="12"/>
      <c r="E8" s="13"/>
      <c r="F8" s="13"/>
      <c r="G8" s="14"/>
      <c r="H8" s="14"/>
      <c r="I8" s="13"/>
      <c r="J8" s="13"/>
      <c r="K8" s="13"/>
      <c r="L8" s="13"/>
      <c r="M8" s="14"/>
      <c r="N8" s="14"/>
      <c r="O8" s="13"/>
      <c r="P8" s="13"/>
      <c r="Q8" s="13"/>
      <c r="R8" s="13"/>
      <c r="S8" s="13"/>
      <c r="T8" s="13"/>
      <c r="U8" s="13"/>
      <c r="V8" s="13"/>
    </row>
    <row r="9" spans="1:71" ht="9" customHeight="1">
      <c r="A9" s="352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104"/>
      <c r="N9" s="104"/>
      <c r="O9" s="104"/>
      <c r="P9" s="104"/>
      <c r="Q9" s="104"/>
      <c r="R9" s="104"/>
      <c r="S9" s="15"/>
      <c r="T9" s="15"/>
      <c r="U9" s="15"/>
      <c r="V9" s="13"/>
    </row>
    <row r="10" spans="1:71" ht="9" customHeight="1">
      <c r="A10" s="16"/>
      <c r="B10" s="346" t="s">
        <v>179</v>
      </c>
      <c r="C10" s="185"/>
      <c r="D10" s="185"/>
      <c r="E10" s="347" t="s">
        <v>1</v>
      </c>
      <c r="F10" s="348"/>
      <c r="G10" s="348"/>
      <c r="H10" s="348"/>
      <c r="I10" s="348"/>
      <c r="J10" s="348"/>
      <c r="K10" s="348"/>
      <c r="L10" s="348"/>
      <c r="M10" s="14"/>
      <c r="N10" s="346"/>
      <c r="O10" s="185"/>
      <c r="P10" s="185"/>
      <c r="Q10" s="347"/>
      <c r="R10" s="348"/>
      <c r="S10" s="348"/>
      <c r="T10" s="348"/>
      <c r="U10" s="348"/>
      <c r="V10" s="348"/>
      <c r="W10" s="348"/>
      <c r="X10" s="348"/>
      <c r="Y10" s="16"/>
      <c r="Z10" s="16"/>
    </row>
    <row r="11" spans="1:71" ht="9" customHeight="1">
      <c r="A11" s="16"/>
      <c r="B11" s="185"/>
      <c r="C11" s="185"/>
      <c r="D11" s="185"/>
      <c r="E11" s="348"/>
      <c r="F11" s="348"/>
      <c r="G11" s="348"/>
      <c r="H11" s="348"/>
      <c r="I11" s="348"/>
      <c r="J11" s="348"/>
      <c r="K11" s="348"/>
      <c r="L11" s="348"/>
      <c r="M11" s="14"/>
      <c r="N11" s="185"/>
      <c r="O11" s="185"/>
      <c r="P11" s="185"/>
      <c r="Q11" s="348"/>
      <c r="R11" s="348"/>
      <c r="S11" s="348"/>
      <c r="T11" s="348"/>
      <c r="U11" s="348"/>
      <c r="V11" s="348"/>
      <c r="W11" s="348"/>
      <c r="X11" s="348"/>
      <c r="Y11" s="16"/>
      <c r="Z11" s="16"/>
    </row>
    <row r="12" spans="1:71" ht="9" customHeight="1">
      <c r="A12" s="16"/>
      <c r="B12" s="185"/>
      <c r="C12" s="185"/>
      <c r="D12" s="185"/>
      <c r="E12" s="348"/>
      <c r="F12" s="348"/>
      <c r="G12" s="348"/>
      <c r="H12" s="348"/>
      <c r="I12" s="348"/>
      <c r="J12" s="348"/>
      <c r="K12" s="348"/>
      <c r="L12" s="348"/>
      <c r="M12" s="14"/>
      <c r="N12" s="185"/>
      <c r="O12" s="185"/>
      <c r="P12" s="185"/>
      <c r="Q12" s="348"/>
      <c r="R12" s="348"/>
      <c r="S12" s="348"/>
      <c r="T12" s="348"/>
      <c r="U12" s="348"/>
      <c r="V12" s="348"/>
      <c r="W12" s="348"/>
      <c r="X12" s="348"/>
      <c r="Y12" s="16"/>
      <c r="Z12" s="16"/>
    </row>
    <row r="13" spans="1:71" ht="9" customHeight="1">
      <c r="B13" s="341" t="str">
        <f>B10</f>
        <v>4年の部：</v>
      </c>
      <c r="C13" s="185"/>
      <c r="D13" s="341" t="s">
        <v>2</v>
      </c>
      <c r="E13" s="185"/>
      <c r="F13" s="185"/>
      <c r="G13" s="185"/>
      <c r="H13" s="185"/>
      <c r="I13" s="185"/>
      <c r="J13" s="185"/>
      <c r="K13" s="185"/>
      <c r="L13" s="185"/>
      <c r="M13" s="102"/>
      <c r="N13" s="341" t="str">
        <f>B10</f>
        <v>4年の部：</v>
      </c>
      <c r="O13" s="185"/>
      <c r="P13" s="341" t="s">
        <v>205</v>
      </c>
      <c r="Q13" s="185"/>
      <c r="R13" s="185"/>
      <c r="S13" s="185"/>
      <c r="T13" s="185"/>
      <c r="U13" s="185"/>
      <c r="V13" s="185"/>
      <c r="W13" s="185"/>
      <c r="X13" s="185"/>
      <c r="Y13" s="102"/>
      <c r="Z13" s="102"/>
    </row>
    <row r="14" spans="1:71" ht="9" customHeight="1"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02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02"/>
      <c r="Z14" s="102"/>
      <c r="BB14" s="17"/>
      <c r="BC14" s="17"/>
      <c r="BD14" s="17"/>
    </row>
    <row r="15" spans="1:71" ht="9" customHeight="1">
      <c r="B15" s="341" t="s">
        <v>74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16"/>
      <c r="N15" s="341" t="s">
        <v>74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16"/>
      <c r="Z15" s="16"/>
      <c r="BB15" s="18"/>
      <c r="BC15" s="17"/>
      <c r="BD15" s="17"/>
    </row>
    <row r="16" spans="1:71" ht="9" customHeight="1"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19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19"/>
      <c r="Z16" s="19"/>
      <c r="BB16" s="18"/>
      <c r="BC16" s="17"/>
      <c r="BD16" s="17"/>
    </row>
    <row r="17" spans="1:56" ht="9" customHeight="1">
      <c r="A17" s="17"/>
      <c r="B17" s="342" t="s">
        <v>85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19"/>
      <c r="N17" s="342" t="s">
        <v>85</v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19"/>
      <c r="Z17" s="19"/>
      <c r="BB17" s="18"/>
      <c r="BC17" s="17"/>
      <c r="BD17" s="17"/>
    </row>
    <row r="18" spans="1:56" ht="9" customHeight="1">
      <c r="A18" s="17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19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19"/>
      <c r="Z18" s="19"/>
      <c r="BB18" s="18"/>
      <c r="BC18" s="17"/>
      <c r="BD18" s="17"/>
    </row>
    <row r="19" spans="1:56" ht="9" customHeight="1">
      <c r="B19" s="344" t="s">
        <v>206</v>
      </c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19"/>
      <c r="N19" s="344" t="s">
        <v>84</v>
      </c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19"/>
      <c r="Z19" s="19"/>
      <c r="BB19" s="18"/>
      <c r="BC19" s="17"/>
      <c r="BD19" s="17"/>
    </row>
    <row r="20" spans="1:56" ht="9" customHeight="1"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19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19"/>
      <c r="Z20" s="19"/>
      <c r="BB20" s="18"/>
      <c r="BC20" s="17"/>
      <c r="BD20" s="17"/>
    </row>
    <row r="21" spans="1:56" ht="9" customHeight="1"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19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19"/>
      <c r="Z21" s="19"/>
      <c r="BB21" s="18"/>
      <c r="BC21" s="17"/>
      <c r="BD21" s="17"/>
    </row>
    <row r="22" spans="1:56" ht="9" customHeight="1">
      <c r="B22" s="312" t="s">
        <v>4</v>
      </c>
      <c r="C22" s="308" t="s">
        <v>5</v>
      </c>
      <c r="D22" s="309"/>
      <c r="E22" s="339" t="s">
        <v>6</v>
      </c>
      <c r="F22" s="308" t="s">
        <v>7</v>
      </c>
      <c r="G22" s="322"/>
      <c r="H22" s="322"/>
      <c r="I22" s="322"/>
      <c r="J22" s="309"/>
      <c r="K22" s="312" t="s">
        <v>8</v>
      </c>
      <c r="L22" s="312" t="s">
        <v>9</v>
      </c>
      <c r="M22" s="19"/>
      <c r="N22" s="312" t="s">
        <v>16</v>
      </c>
      <c r="O22" s="308" t="s">
        <v>207</v>
      </c>
      <c r="P22" s="309"/>
      <c r="Q22" s="339" t="s">
        <v>208</v>
      </c>
      <c r="R22" s="308" t="s">
        <v>7</v>
      </c>
      <c r="S22" s="322"/>
      <c r="T22" s="322"/>
      <c r="U22" s="322"/>
      <c r="V22" s="309"/>
      <c r="W22" s="312" t="s">
        <v>8</v>
      </c>
      <c r="X22" s="312" t="s">
        <v>9</v>
      </c>
    </row>
    <row r="23" spans="1:56" ht="9" customHeight="1">
      <c r="B23" s="313"/>
      <c r="C23" s="310"/>
      <c r="D23" s="311"/>
      <c r="E23" s="340"/>
      <c r="F23" s="310"/>
      <c r="G23" s="323"/>
      <c r="H23" s="323"/>
      <c r="I23" s="323"/>
      <c r="J23" s="311"/>
      <c r="K23" s="313"/>
      <c r="L23" s="313"/>
      <c r="M23" s="19"/>
      <c r="N23" s="313"/>
      <c r="O23" s="310"/>
      <c r="P23" s="311"/>
      <c r="Q23" s="340"/>
      <c r="R23" s="310"/>
      <c r="S23" s="323"/>
      <c r="T23" s="323"/>
      <c r="U23" s="323"/>
      <c r="V23" s="311"/>
      <c r="W23" s="313"/>
      <c r="X23" s="313"/>
    </row>
    <row r="24" spans="1:56" ht="9" customHeight="1">
      <c r="B24" s="308"/>
      <c r="C24" s="314">
        <v>0.33333333333333331</v>
      </c>
      <c r="D24" s="309"/>
      <c r="E24" s="308"/>
      <c r="F24" s="308" t="s">
        <v>10</v>
      </c>
      <c r="G24" s="322"/>
      <c r="H24" s="322"/>
      <c r="I24" s="322"/>
      <c r="J24" s="309"/>
      <c r="K24" s="322" t="s">
        <v>11</v>
      </c>
      <c r="L24" s="309"/>
      <c r="M24" s="19"/>
      <c r="N24" s="308"/>
      <c r="O24" s="314">
        <v>0.33333333333333331</v>
      </c>
      <c r="P24" s="309"/>
      <c r="Q24" s="308"/>
      <c r="R24" s="308" t="s">
        <v>10</v>
      </c>
      <c r="S24" s="322"/>
      <c r="T24" s="322"/>
      <c r="U24" s="322"/>
      <c r="V24" s="309"/>
      <c r="W24" s="322" t="s">
        <v>11</v>
      </c>
      <c r="X24" s="309"/>
    </row>
    <row r="25" spans="1:56" ht="9" customHeight="1">
      <c r="B25" s="328"/>
      <c r="C25" s="328"/>
      <c r="D25" s="337"/>
      <c r="E25" s="328"/>
      <c r="F25" s="328"/>
      <c r="G25" s="338"/>
      <c r="H25" s="338"/>
      <c r="I25" s="338"/>
      <c r="J25" s="337"/>
      <c r="K25" s="323"/>
      <c r="L25" s="311"/>
      <c r="M25" s="19"/>
      <c r="N25" s="328"/>
      <c r="O25" s="328"/>
      <c r="P25" s="337"/>
      <c r="Q25" s="328"/>
      <c r="R25" s="328"/>
      <c r="S25" s="338"/>
      <c r="T25" s="338"/>
      <c r="U25" s="338"/>
      <c r="V25" s="337"/>
      <c r="W25" s="323"/>
      <c r="X25" s="311"/>
    </row>
    <row r="26" spans="1:56" ht="9" customHeight="1">
      <c r="B26" s="308">
        <v>1</v>
      </c>
      <c r="C26" s="314">
        <v>0.375</v>
      </c>
      <c r="D26" s="309"/>
      <c r="E26" s="312" t="s">
        <v>209</v>
      </c>
      <c r="F26" s="318" t="s">
        <v>210</v>
      </c>
      <c r="G26" s="319"/>
      <c r="H26" s="322" t="s">
        <v>211</v>
      </c>
      <c r="I26" s="319" t="s">
        <v>212</v>
      </c>
      <c r="J26" s="324"/>
      <c r="K26" s="318" t="s">
        <v>13</v>
      </c>
      <c r="L26" s="324"/>
      <c r="M26" s="19"/>
      <c r="N26" s="308">
        <v>1</v>
      </c>
      <c r="O26" s="314">
        <v>0.375</v>
      </c>
      <c r="P26" s="309"/>
      <c r="Q26" s="308"/>
      <c r="R26" s="318" t="s">
        <v>213</v>
      </c>
      <c r="S26" s="319"/>
      <c r="T26" s="319" t="s">
        <v>12</v>
      </c>
      <c r="U26" s="319" t="s">
        <v>195</v>
      </c>
      <c r="V26" s="324"/>
      <c r="W26" s="322" t="s">
        <v>80</v>
      </c>
      <c r="X26" s="309"/>
    </row>
    <row r="27" spans="1:56" ht="9" customHeight="1">
      <c r="B27" s="310"/>
      <c r="C27" s="310"/>
      <c r="D27" s="311"/>
      <c r="E27" s="313"/>
      <c r="F27" s="320"/>
      <c r="G27" s="321"/>
      <c r="H27" s="323"/>
      <c r="I27" s="321"/>
      <c r="J27" s="325"/>
      <c r="K27" s="320"/>
      <c r="L27" s="325"/>
      <c r="M27" s="19"/>
      <c r="N27" s="310"/>
      <c r="O27" s="310"/>
      <c r="P27" s="311"/>
      <c r="Q27" s="310"/>
      <c r="R27" s="320"/>
      <c r="S27" s="321"/>
      <c r="T27" s="321"/>
      <c r="U27" s="321"/>
      <c r="V27" s="325"/>
      <c r="W27" s="323"/>
      <c r="X27" s="311"/>
      <c r="AF27" s="20"/>
      <c r="AG27" s="20"/>
      <c r="AH27" s="20"/>
    </row>
    <row r="28" spans="1:56" ht="9" customHeight="1">
      <c r="B28" s="328">
        <v>2</v>
      </c>
      <c r="C28" s="336">
        <v>0.40277777777777773</v>
      </c>
      <c r="D28" s="337"/>
      <c r="E28" s="308" t="s">
        <v>214</v>
      </c>
      <c r="F28" s="318" t="s">
        <v>215</v>
      </c>
      <c r="G28" s="319"/>
      <c r="H28" s="439" t="s">
        <v>216</v>
      </c>
      <c r="I28" s="319" t="s">
        <v>217</v>
      </c>
      <c r="J28" s="324"/>
      <c r="K28" s="322" t="s">
        <v>14</v>
      </c>
      <c r="L28" s="309"/>
      <c r="M28" s="19"/>
      <c r="N28" s="328">
        <v>2</v>
      </c>
      <c r="O28" s="336">
        <v>0.40277777777777773</v>
      </c>
      <c r="P28" s="337"/>
      <c r="Q28" s="308"/>
      <c r="R28" s="318" t="s">
        <v>218</v>
      </c>
      <c r="S28" s="319"/>
      <c r="T28" s="319" t="s">
        <v>219</v>
      </c>
      <c r="U28" s="319" t="s">
        <v>220</v>
      </c>
      <c r="V28" s="324"/>
      <c r="W28" s="322" t="s">
        <v>14</v>
      </c>
      <c r="X28" s="309"/>
      <c r="AF28" s="20"/>
      <c r="AG28" s="20"/>
      <c r="AH28" s="20"/>
    </row>
    <row r="29" spans="1:56" ht="9" customHeight="1">
      <c r="B29" s="328"/>
      <c r="C29" s="328"/>
      <c r="D29" s="337"/>
      <c r="E29" s="310"/>
      <c r="F29" s="320"/>
      <c r="G29" s="321"/>
      <c r="H29" s="440"/>
      <c r="I29" s="321"/>
      <c r="J29" s="325"/>
      <c r="K29" s="323"/>
      <c r="L29" s="311"/>
      <c r="M29" s="19"/>
      <c r="N29" s="328"/>
      <c r="O29" s="328"/>
      <c r="P29" s="337"/>
      <c r="Q29" s="310"/>
      <c r="R29" s="320"/>
      <c r="S29" s="321"/>
      <c r="T29" s="321"/>
      <c r="U29" s="321"/>
      <c r="V29" s="325"/>
      <c r="W29" s="323"/>
      <c r="X29" s="311"/>
    </row>
    <row r="30" spans="1:56" ht="9" customHeight="1">
      <c r="B30" s="308">
        <v>3</v>
      </c>
      <c r="C30" s="314">
        <v>0.43055555555555558</v>
      </c>
      <c r="D30" s="309"/>
      <c r="E30" s="312" t="s">
        <v>221</v>
      </c>
      <c r="F30" s="318" t="s">
        <v>222</v>
      </c>
      <c r="G30" s="319"/>
      <c r="H30" s="439" t="s">
        <v>223</v>
      </c>
      <c r="I30" s="319" t="s">
        <v>224</v>
      </c>
      <c r="J30" s="324"/>
      <c r="K30" s="308" t="s">
        <v>225</v>
      </c>
      <c r="L30" s="123"/>
      <c r="M30" s="19"/>
      <c r="N30" s="308">
        <v>3</v>
      </c>
      <c r="O30" s="314">
        <v>0.43055555555555558</v>
      </c>
      <c r="P30" s="309"/>
      <c r="Q30" s="308"/>
      <c r="R30" s="318" t="s">
        <v>181</v>
      </c>
      <c r="S30" s="319"/>
      <c r="T30" s="319" t="s">
        <v>12</v>
      </c>
      <c r="U30" s="319" t="s">
        <v>17</v>
      </c>
      <c r="V30" s="324"/>
      <c r="W30" s="322" t="s">
        <v>14</v>
      </c>
      <c r="X30" s="309"/>
    </row>
    <row r="31" spans="1:56" ht="9" customHeight="1">
      <c r="B31" s="310"/>
      <c r="C31" s="310"/>
      <c r="D31" s="311"/>
      <c r="E31" s="313"/>
      <c r="F31" s="320"/>
      <c r="G31" s="321"/>
      <c r="H31" s="440"/>
      <c r="I31" s="321"/>
      <c r="J31" s="325"/>
      <c r="K31" s="310"/>
      <c r="L31" s="126"/>
      <c r="M31" s="19"/>
      <c r="N31" s="310"/>
      <c r="O31" s="310"/>
      <c r="P31" s="311"/>
      <c r="Q31" s="310"/>
      <c r="R31" s="320"/>
      <c r="S31" s="321"/>
      <c r="T31" s="321"/>
      <c r="U31" s="321"/>
      <c r="V31" s="325"/>
      <c r="W31" s="323"/>
      <c r="X31" s="311"/>
    </row>
    <row r="32" spans="1:56" ht="9" customHeight="1">
      <c r="B32" s="328">
        <v>4</v>
      </c>
      <c r="C32" s="314">
        <v>0.45833333333333331</v>
      </c>
      <c r="D32" s="315"/>
      <c r="E32" s="308" t="s">
        <v>226</v>
      </c>
      <c r="F32" s="404" t="s">
        <v>227</v>
      </c>
      <c r="G32" s="400"/>
      <c r="H32" s="439" t="s">
        <v>228</v>
      </c>
      <c r="I32" s="319" t="s">
        <v>187</v>
      </c>
      <c r="J32" s="324"/>
      <c r="K32" s="308" t="s">
        <v>229</v>
      </c>
      <c r="L32" s="123"/>
      <c r="M32" s="19"/>
      <c r="N32" s="312">
        <v>4</v>
      </c>
      <c r="O32" s="314">
        <v>0.45833333333333331</v>
      </c>
      <c r="P32" s="315"/>
      <c r="Q32" s="312"/>
      <c r="R32" s="318" t="s">
        <v>230</v>
      </c>
      <c r="S32" s="319"/>
      <c r="T32" s="319" t="s">
        <v>12</v>
      </c>
      <c r="U32" s="319" t="s">
        <v>73</v>
      </c>
      <c r="V32" s="324"/>
      <c r="W32" s="308" t="s">
        <v>14</v>
      </c>
      <c r="X32" s="309"/>
    </row>
    <row r="33" spans="2:30" ht="9" customHeight="1">
      <c r="B33" s="328"/>
      <c r="C33" s="316"/>
      <c r="D33" s="317"/>
      <c r="E33" s="310"/>
      <c r="F33" s="405"/>
      <c r="G33" s="402"/>
      <c r="H33" s="440"/>
      <c r="I33" s="321"/>
      <c r="J33" s="325"/>
      <c r="K33" s="310"/>
      <c r="L33" s="126"/>
      <c r="M33" s="19"/>
      <c r="N33" s="313"/>
      <c r="O33" s="316"/>
      <c r="P33" s="317"/>
      <c r="Q33" s="313"/>
      <c r="R33" s="320"/>
      <c r="S33" s="321"/>
      <c r="T33" s="321"/>
      <c r="U33" s="321"/>
      <c r="V33" s="325"/>
      <c r="W33" s="310"/>
      <c r="X33" s="311"/>
    </row>
    <row r="34" spans="2:30" ht="9" customHeight="1">
      <c r="B34" s="308">
        <v>5</v>
      </c>
      <c r="C34" s="314">
        <v>0.4861111111111111</v>
      </c>
      <c r="D34" s="315"/>
      <c r="E34" s="308" t="s">
        <v>231</v>
      </c>
      <c r="F34" s="318" t="s">
        <v>232</v>
      </c>
      <c r="G34" s="319"/>
      <c r="H34" s="439" t="s">
        <v>233</v>
      </c>
      <c r="I34" s="319" t="s">
        <v>234</v>
      </c>
      <c r="J34" s="324"/>
      <c r="K34" s="395" t="s">
        <v>229</v>
      </c>
      <c r="L34" s="409"/>
      <c r="M34" s="19"/>
      <c r="N34" s="312">
        <v>5</v>
      </c>
      <c r="O34" s="314">
        <v>0.4861111111111111</v>
      </c>
      <c r="P34" s="315"/>
      <c r="Q34" s="413" t="s">
        <v>235</v>
      </c>
      <c r="R34" s="318" t="s">
        <v>79</v>
      </c>
      <c r="S34" s="319"/>
      <c r="T34" s="319" t="s">
        <v>12</v>
      </c>
      <c r="U34" s="319" t="s">
        <v>72</v>
      </c>
      <c r="V34" s="324"/>
      <c r="W34" s="308" t="s">
        <v>14</v>
      </c>
      <c r="X34" s="309"/>
      <c r="Y34" s="412"/>
      <c r="Z34" s="136"/>
      <c r="AA34" s="136"/>
      <c r="AB34" s="136"/>
      <c r="AC34" s="136"/>
      <c r="AD34" s="136"/>
    </row>
    <row r="35" spans="2:30" ht="9" customHeight="1">
      <c r="B35" s="310"/>
      <c r="C35" s="316"/>
      <c r="D35" s="317"/>
      <c r="E35" s="310"/>
      <c r="F35" s="320"/>
      <c r="G35" s="321"/>
      <c r="H35" s="440"/>
      <c r="I35" s="321"/>
      <c r="J35" s="325"/>
      <c r="K35" s="397"/>
      <c r="L35" s="410"/>
      <c r="M35" s="19"/>
      <c r="N35" s="313"/>
      <c r="O35" s="316"/>
      <c r="P35" s="317"/>
      <c r="Q35" s="414"/>
      <c r="R35" s="320"/>
      <c r="S35" s="321"/>
      <c r="T35" s="321"/>
      <c r="U35" s="321"/>
      <c r="V35" s="325"/>
      <c r="W35" s="310"/>
      <c r="X35" s="311"/>
      <c r="Y35" s="412"/>
      <c r="Z35" s="136"/>
      <c r="AA35" s="136"/>
      <c r="AB35" s="136"/>
      <c r="AC35" s="136"/>
      <c r="AD35" s="136"/>
    </row>
    <row r="36" spans="2:30" ht="9" customHeight="1">
      <c r="B36" s="328">
        <v>6</v>
      </c>
      <c r="C36" s="314">
        <v>0.51388888888888895</v>
      </c>
      <c r="D36" s="315"/>
      <c r="E36" s="395" t="s">
        <v>226</v>
      </c>
      <c r="F36" s="404" t="s">
        <v>236</v>
      </c>
      <c r="G36" s="400"/>
      <c r="H36" s="441" t="s">
        <v>237</v>
      </c>
      <c r="I36" s="400" t="s">
        <v>187</v>
      </c>
      <c r="J36" s="401"/>
      <c r="K36" s="308" t="s">
        <v>238</v>
      </c>
      <c r="L36" s="123"/>
      <c r="M36" s="19"/>
      <c r="N36" s="312">
        <v>6</v>
      </c>
      <c r="O36" s="314">
        <v>0.51388888888888895</v>
      </c>
      <c r="P36" s="315"/>
      <c r="Q36" s="312" t="s">
        <v>78</v>
      </c>
      <c r="R36" s="318" t="s">
        <v>239</v>
      </c>
      <c r="S36" s="319"/>
      <c r="T36" s="319" t="s">
        <v>240</v>
      </c>
      <c r="U36" s="319" t="s">
        <v>241</v>
      </c>
      <c r="V36" s="324"/>
      <c r="W36" s="308" t="s">
        <v>14</v>
      </c>
      <c r="X36" s="309"/>
    </row>
    <row r="37" spans="2:30" ht="9" customHeight="1">
      <c r="B37" s="328"/>
      <c r="C37" s="316"/>
      <c r="D37" s="317"/>
      <c r="E37" s="397"/>
      <c r="F37" s="405"/>
      <c r="G37" s="402"/>
      <c r="H37" s="442"/>
      <c r="I37" s="402"/>
      <c r="J37" s="403"/>
      <c r="K37" s="310"/>
      <c r="L37" s="126"/>
      <c r="M37" s="19"/>
      <c r="N37" s="313"/>
      <c r="O37" s="316"/>
      <c r="P37" s="317"/>
      <c r="Q37" s="313"/>
      <c r="R37" s="320"/>
      <c r="S37" s="321"/>
      <c r="T37" s="321"/>
      <c r="U37" s="321"/>
      <c r="V37" s="325"/>
      <c r="W37" s="310"/>
      <c r="X37" s="311"/>
    </row>
    <row r="38" spans="2:30" ht="9" customHeight="1">
      <c r="B38" s="308">
        <v>7</v>
      </c>
      <c r="C38" s="314">
        <v>0.54166666666666663</v>
      </c>
      <c r="D38" s="315"/>
      <c r="E38" s="395" t="s">
        <v>242</v>
      </c>
      <c r="F38" s="404" t="s">
        <v>194</v>
      </c>
      <c r="G38" s="400"/>
      <c r="H38" s="441" t="s">
        <v>243</v>
      </c>
      <c r="I38" s="400" t="s">
        <v>244</v>
      </c>
      <c r="J38" s="401"/>
      <c r="K38" s="308" t="s">
        <v>225</v>
      </c>
      <c r="L38" s="123"/>
      <c r="M38" s="19"/>
      <c r="N38" s="312">
        <v>7</v>
      </c>
      <c r="O38" s="314">
        <v>0.54166666666666663</v>
      </c>
      <c r="P38" s="315"/>
      <c r="Q38" s="312"/>
      <c r="R38" s="318" t="s">
        <v>18</v>
      </c>
      <c r="S38" s="319"/>
      <c r="T38" s="319"/>
      <c r="U38" s="319"/>
      <c r="V38" s="324"/>
      <c r="W38" s="308" t="s">
        <v>14</v>
      </c>
      <c r="X38" s="309"/>
    </row>
    <row r="39" spans="2:30" ht="9" customHeight="1">
      <c r="B39" s="310"/>
      <c r="C39" s="316"/>
      <c r="D39" s="317"/>
      <c r="E39" s="397"/>
      <c r="F39" s="405"/>
      <c r="G39" s="402"/>
      <c r="H39" s="442"/>
      <c r="I39" s="402"/>
      <c r="J39" s="403"/>
      <c r="K39" s="310"/>
      <c r="L39" s="126"/>
      <c r="M39" s="19"/>
      <c r="N39" s="313"/>
      <c r="O39" s="316"/>
      <c r="P39" s="317"/>
      <c r="Q39" s="313"/>
      <c r="R39" s="320"/>
      <c r="S39" s="321"/>
      <c r="T39" s="321"/>
      <c r="U39" s="321"/>
      <c r="V39" s="325"/>
      <c r="W39" s="310"/>
      <c r="X39" s="311"/>
    </row>
    <row r="40" spans="2:30" ht="9" customHeight="1">
      <c r="B40" s="328">
        <v>8</v>
      </c>
      <c r="C40" s="326"/>
      <c r="D40" s="327"/>
      <c r="E40" s="308"/>
      <c r="F40" s="318" t="s">
        <v>77</v>
      </c>
      <c r="G40" s="319"/>
      <c r="H40" s="319"/>
      <c r="I40" s="319"/>
      <c r="J40" s="324"/>
      <c r="K40" s="395"/>
      <c r="L40" s="396"/>
      <c r="M40" s="19"/>
      <c r="N40" s="312"/>
      <c r="O40" s="314"/>
      <c r="P40" s="315"/>
      <c r="Q40" s="105"/>
      <c r="R40" s="109"/>
      <c r="S40" s="113"/>
      <c r="T40" s="113"/>
      <c r="U40" s="113"/>
      <c r="V40" s="110"/>
      <c r="W40" s="105"/>
      <c r="X40" s="106"/>
    </row>
    <row r="41" spans="2:30" ht="9" customHeight="1">
      <c r="B41" s="328"/>
      <c r="C41" s="327"/>
      <c r="D41" s="327"/>
      <c r="E41" s="330"/>
      <c r="F41" s="320"/>
      <c r="G41" s="321"/>
      <c r="H41" s="321"/>
      <c r="I41" s="321"/>
      <c r="J41" s="325"/>
      <c r="K41" s="397"/>
      <c r="L41" s="398"/>
      <c r="M41" s="19"/>
      <c r="N41" s="313"/>
      <c r="O41" s="316"/>
      <c r="P41" s="317"/>
      <c r="Q41" s="107"/>
      <c r="R41" s="111"/>
      <c r="S41" s="114"/>
      <c r="T41" s="114"/>
      <c r="U41" s="114"/>
      <c r="V41" s="112"/>
      <c r="W41" s="107"/>
      <c r="X41" s="108"/>
    </row>
    <row r="42" spans="2:30" ht="9" customHeight="1">
      <c r="B42" s="308">
        <v>9</v>
      </c>
      <c r="C42" s="314">
        <v>0.59027777777777779</v>
      </c>
      <c r="D42" s="309"/>
      <c r="E42" s="308" t="s">
        <v>242</v>
      </c>
      <c r="F42" s="318" t="s">
        <v>245</v>
      </c>
      <c r="G42" s="319"/>
      <c r="H42" s="439" t="s">
        <v>246</v>
      </c>
      <c r="I42" s="319" t="s">
        <v>192</v>
      </c>
      <c r="J42" s="324"/>
      <c r="K42" s="395" t="s">
        <v>15</v>
      </c>
      <c r="L42" s="396"/>
      <c r="M42" s="19"/>
      <c r="N42" s="308" t="s">
        <v>19</v>
      </c>
      <c r="O42" s="322"/>
      <c r="P42" s="322"/>
      <c r="Q42" s="322"/>
      <c r="R42" s="322"/>
      <c r="S42" s="322"/>
      <c r="T42" s="322"/>
      <c r="U42" s="322"/>
      <c r="V42" s="322"/>
      <c r="W42" s="322"/>
      <c r="X42" s="309"/>
    </row>
    <row r="43" spans="2:30" ht="9" customHeight="1">
      <c r="B43" s="310"/>
      <c r="C43" s="310"/>
      <c r="D43" s="311"/>
      <c r="E43" s="330"/>
      <c r="F43" s="320"/>
      <c r="G43" s="321"/>
      <c r="H43" s="440"/>
      <c r="I43" s="321"/>
      <c r="J43" s="325"/>
      <c r="K43" s="397"/>
      <c r="L43" s="398"/>
      <c r="M43" s="19"/>
      <c r="N43" s="310"/>
      <c r="O43" s="323"/>
      <c r="P43" s="323"/>
      <c r="Q43" s="323"/>
      <c r="R43" s="323"/>
      <c r="S43" s="323"/>
      <c r="T43" s="323"/>
      <c r="U43" s="323"/>
      <c r="V43" s="323"/>
      <c r="W43" s="323"/>
      <c r="X43" s="311"/>
    </row>
    <row r="44" spans="2:30" ht="9" customHeight="1">
      <c r="B44" s="308">
        <v>10</v>
      </c>
      <c r="C44" s="314"/>
      <c r="D44" s="309"/>
      <c r="E44" s="308"/>
      <c r="F44" s="318" t="s">
        <v>77</v>
      </c>
      <c r="G44" s="319"/>
      <c r="H44" s="319"/>
      <c r="I44" s="319"/>
      <c r="J44" s="324"/>
      <c r="K44" s="308"/>
      <c r="L44" s="309"/>
      <c r="M44" s="19"/>
    </row>
    <row r="45" spans="2:30" ht="9" customHeight="1">
      <c r="B45" s="310"/>
      <c r="C45" s="310"/>
      <c r="D45" s="311"/>
      <c r="E45" s="310"/>
      <c r="F45" s="320"/>
      <c r="G45" s="321"/>
      <c r="H45" s="321"/>
      <c r="I45" s="321"/>
      <c r="J45" s="325"/>
      <c r="K45" s="310"/>
      <c r="L45" s="311"/>
      <c r="M45" s="19"/>
      <c r="O45" s="411"/>
      <c r="P45" s="411"/>
      <c r="Q45" s="411"/>
      <c r="R45" s="411"/>
      <c r="S45" s="411"/>
      <c r="T45" s="411"/>
      <c r="U45" s="411"/>
      <c r="V45" s="411"/>
      <c r="W45" s="411"/>
      <c r="X45" s="411"/>
    </row>
    <row r="46" spans="2:30" ht="9" customHeight="1">
      <c r="B46" s="308">
        <v>11</v>
      </c>
      <c r="C46" s="314">
        <v>0.63888888888888895</v>
      </c>
      <c r="D46" s="309"/>
      <c r="E46" s="312" t="s">
        <v>247</v>
      </c>
      <c r="F46" s="404" t="s">
        <v>248</v>
      </c>
      <c r="G46" s="400"/>
      <c r="H46" s="439" t="s">
        <v>249</v>
      </c>
      <c r="I46" s="319" t="s">
        <v>250</v>
      </c>
      <c r="J46" s="324"/>
      <c r="K46" s="308" t="s">
        <v>225</v>
      </c>
      <c r="L46" s="123"/>
      <c r="M46" s="19"/>
      <c r="N46" s="77"/>
      <c r="O46" s="411"/>
      <c r="P46" s="411"/>
      <c r="Q46" s="411"/>
      <c r="R46" s="411"/>
      <c r="S46" s="411"/>
      <c r="T46" s="411"/>
      <c r="U46" s="411"/>
      <c r="V46" s="411"/>
      <c r="W46" s="411"/>
      <c r="X46" s="411"/>
    </row>
    <row r="47" spans="2:30" ht="9" customHeight="1">
      <c r="B47" s="310"/>
      <c r="C47" s="310"/>
      <c r="D47" s="311"/>
      <c r="E47" s="313"/>
      <c r="F47" s="405"/>
      <c r="G47" s="402"/>
      <c r="H47" s="443"/>
      <c r="I47" s="321"/>
      <c r="J47" s="325"/>
      <c r="K47" s="310"/>
      <c r="L47" s="126"/>
      <c r="M47" s="19"/>
      <c r="N47" s="77"/>
      <c r="O47" s="392"/>
      <c r="P47" s="393"/>
      <c r="Q47" s="393"/>
      <c r="R47" s="392"/>
      <c r="S47" s="393"/>
      <c r="T47" s="393"/>
    </row>
    <row r="48" spans="2:30" ht="9" customHeight="1">
      <c r="B48" s="308">
        <v>12</v>
      </c>
      <c r="C48" s="314"/>
      <c r="D48" s="309"/>
      <c r="E48" s="308"/>
      <c r="F48" s="318"/>
      <c r="G48" s="319"/>
      <c r="H48" s="439" t="s">
        <v>240</v>
      </c>
      <c r="I48" s="319"/>
      <c r="J48" s="324"/>
      <c r="K48" s="308"/>
      <c r="L48" s="309"/>
      <c r="M48" s="19"/>
      <c r="O48" s="392"/>
      <c r="P48" s="393"/>
      <c r="Q48" s="393"/>
      <c r="R48" s="392"/>
      <c r="S48" s="393"/>
      <c r="T48" s="393"/>
    </row>
    <row r="49" spans="2:20" ht="9" customHeight="1">
      <c r="B49" s="310"/>
      <c r="C49" s="310"/>
      <c r="D49" s="311"/>
      <c r="E49" s="310"/>
      <c r="F49" s="320"/>
      <c r="G49" s="321"/>
      <c r="H49" s="440"/>
      <c r="I49" s="321"/>
      <c r="J49" s="325"/>
      <c r="K49" s="310"/>
      <c r="L49" s="311"/>
      <c r="M49" s="19"/>
      <c r="O49" s="338"/>
      <c r="P49" s="332"/>
      <c r="Q49" s="332"/>
      <c r="R49" s="338"/>
      <c r="S49" s="332"/>
      <c r="T49" s="332"/>
    </row>
    <row r="50" spans="2:20" ht="9" customHeight="1">
      <c r="B50" s="308">
        <v>13</v>
      </c>
      <c r="C50" s="314"/>
      <c r="D50" s="309"/>
      <c r="E50" s="308"/>
      <c r="F50" s="318"/>
      <c r="G50" s="319"/>
      <c r="H50" s="439" t="s">
        <v>240</v>
      </c>
      <c r="I50" s="319"/>
      <c r="J50" s="324"/>
      <c r="K50" s="308"/>
      <c r="L50" s="309"/>
      <c r="M50" s="19"/>
      <c r="N50" s="77"/>
      <c r="O50" s="338"/>
      <c r="P50" s="332"/>
      <c r="Q50" s="332"/>
      <c r="R50" s="338"/>
      <c r="S50" s="332"/>
      <c r="T50" s="332"/>
    </row>
    <row r="51" spans="2:20" ht="9" customHeight="1">
      <c r="B51" s="310"/>
      <c r="C51" s="310"/>
      <c r="D51" s="311"/>
      <c r="E51" s="310"/>
      <c r="F51" s="320"/>
      <c r="G51" s="321"/>
      <c r="H51" s="440"/>
      <c r="I51" s="321"/>
      <c r="J51" s="325"/>
      <c r="K51" s="310"/>
      <c r="L51" s="311"/>
      <c r="M51" s="19"/>
      <c r="O51" s="338"/>
      <c r="P51" s="332"/>
      <c r="Q51" s="332"/>
      <c r="R51" s="338"/>
      <c r="S51" s="332"/>
      <c r="T51" s="332"/>
    </row>
    <row r="52" spans="2:20" ht="9" customHeight="1">
      <c r="B52" s="308">
        <v>14</v>
      </c>
      <c r="C52" s="314"/>
      <c r="D52" s="309"/>
      <c r="E52" s="308"/>
      <c r="F52" s="318"/>
      <c r="G52" s="319"/>
      <c r="H52" s="439" t="s">
        <v>240</v>
      </c>
      <c r="I52" s="319"/>
      <c r="J52" s="324"/>
      <c r="K52" s="308"/>
      <c r="L52" s="309"/>
      <c r="M52" s="19"/>
      <c r="O52" s="399"/>
      <c r="P52" s="332"/>
      <c r="Q52" s="332"/>
      <c r="R52" s="338"/>
      <c r="S52" s="332"/>
      <c r="T52" s="332"/>
    </row>
    <row r="53" spans="2:20" ht="9" customHeight="1">
      <c r="B53" s="310"/>
      <c r="C53" s="310"/>
      <c r="D53" s="311"/>
      <c r="E53" s="310"/>
      <c r="F53" s="320"/>
      <c r="G53" s="321"/>
      <c r="H53" s="440"/>
      <c r="I53" s="321"/>
      <c r="J53" s="325"/>
      <c r="K53" s="310"/>
      <c r="L53" s="311"/>
      <c r="M53" s="19"/>
      <c r="O53" s="392"/>
      <c r="P53" s="393"/>
      <c r="Q53" s="393"/>
      <c r="R53" s="392"/>
      <c r="S53" s="393"/>
      <c r="T53" s="393"/>
    </row>
    <row r="54" spans="2:20" ht="9" customHeight="1">
      <c r="B54" s="308">
        <v>15</v>
      </c>
      <c r="C54" s="314"/>
      <c r="D54" s="309"/>
      <c r="E54" s="308"/>
      <c r="F54" s="318"/>
      <c r="G54" s="319"/>
      <c r="H54" s="439" t="s">
        <v>240</v>
      </c>
      <c r="I54" s="319"/>
      <c r="J54" s="324"/>
      <c r="K54" s="308"/>
      <c r="L54" s="309"/>
      <c r="M54" s="19"/>
      <c r="O54" s="392"/>
      <c r="P54" s="393"/>
      <c r="Q54" s="393"/>
      <c r="R54" s="392"/>
      <c r="S54" s="393"/>
      <c r="T54" s="393"/>
    </row>
    <row r="55" spans="2:20" ht="9" customHeight="1">
      <c r="B55" s="310"/>
      <c r="C55" s="310"/>
      <c r="D55" s="311"/>
      <c r="E55" s="310"/>
      <c r="F55" s="320"/>
      <c r="G55" s="321"/>
      <c r="H55" s="440"/>
      <c r="I55" s="321"/>
      <c r="J55" s="325"/>
      <c r="K55" s="310"/>
      <c r="L55" s="311"/>
      <c r="M55" s="19"/>
      <c r="O55" s="338"/>
      <c r="P55" s="393"/>
      <c r="Q55" s="393"/>
      <c r="R55" s="338"/>
      <c r="S55" s="332"/>
      <c r="T55" s="332"/>
    </row>
    <row r="56" spans="2:20" ht="9" customHeight="1">
      <c r="B56" s="312">
        <v>16</v>
      </c>
      <c r="C56" s="314"/>
      <c r="D56" s="315"/>
      <c r="E56" s="312"/>
      <c r="F56" s="318"/>
      <c r="G56" s="319"/>
      <c r="H56" s="439" t="s">
        <v>12</v>
      </c>
      <c r="I56" s="319"/>
      <c r="J56" s="324"/>
      <c r="K56" s="308"/>
      <c r="L56" s="309"/>
      <c r="M56" s="19"/>
      <c r="O56" s="338"/>
      <c r="P56" s="393"/>
      <c r="Q56" s="393"/>
      <c r="R56" s="394"/>
      <c r="S56" s="332"/>
      <c r="T56" s="332"/>
    </row>
    <row r="57" spans="2:20" ht="9" customHeight="1">
      <c r="B57" s="313"/>
      <c r="C57" s="316"/>
      <c r="D57" s="317"/>
      <c r="E57" s="313"/>
      <c r="F57" s="320"/>
      <c r="G57" s="321"/>
      <c r="H57" s="440"/>
      <c r="I57" s="321"/>
      <c r="J57" s="325"/>
      <c r="K57" s="310"/>
      <c r="L57" s="311"/>
      <c r="M57" s="19"/>
    </row>
    <row r="58" spans="2:20" ht="9" customHeight="1"/>
    <row r="59" spans="2:20" ht="9" customHeight="1"/>
  </sheetData>
  <mergeCells count="222">
    <mergeCell ref="S55:T56"/>
    <mergeCell ref="B56:B57"/>
    <mergeCell ref="C56:D57"/>
    <mergeCell ref="E56:E57"/>
    <mergeCell ref="F56:G57"/>
    <mergeCell ref="H56:H57"/>
    <mergeCell ref="I56:J57"/>
    <mergeCell ref="K56:L57"/>
    <mergeCell ref="B54:B55"/>
    <mergeCell ref="C54:D55"/>
    <mergeCell ref="E54:E55"/>
    <mergeCell ref="F54:G55"/>
    <mergeCell ref="H54:H55"/>
    <mergeCell ref="I54:J55"/>
    <mergeCell ref="I52:J53"/>
    <mergeCell ref="K52:L53"/>
    <mergeCell ref="O53:O54"/>
    <mergeCell ref="P53:Q54"/>
    <mergeCell ref="R53:R54"/>
    <mergeCell ref="S53:T54"/>
    <mergeCell ref="K54:L55"/>
    <mergeCell ref="O55:O56"/>
    <mergeCell ref="P55:Q56"/>
    <mergeCell ref="R55:R56"/>
    <mergeCell ref="K50:L51"/>
    <mergeCell ref="O51:O52"/>
    <mergeCell ref="P51:Q52"/>
    <mergeCell ref="R51:R52"/>
    <mergeCell ref="S51:T52"/>
    <mergeCell ref="B52:B53"/>
    <mergeCell ref="C52:D53"/>
    <mergeCell ref="E52:E53"/>
    <mergeCell ref="F52:G53"/>
    <mergeCell ref="H52:H53"/>
    <mergeCell ref="O49:O50"/>
    <mergeCell ref="P49:Q50"/>
    <mergeCell ref="R49:R50"/>
    <mergeCell ref="S49:T50"/>
    <mergeCell ref="B50:B51"/>
    <mergeCell ref="C50:D51"/>
    <mergeCell ref="E50:E51"/>
    <mergeCell ref="F50:G51"/>
    <mergeCell ref="H50:H51"/>
    <mergeCell ref="I50:J51"/>
    <mergeCell ref="P47:Q48"/>
    <mergeCell ref="R47:R48"/>
    <mergeCell ref="S47:T48"/>
    <mergeCell ref="B48:B49"/>
    <mergeCell ref="C48:D49"/>
    <mergeCell ref="E48:E49"/>
    <mergeCell ref="F48:G49"/>
    <mergeCell ref="H48:H49"/>
    <mergeCell ref="I48:J49"/>
    <mergeCell ref="K48:L49"/>
    <mergeCell ref="E46:E47"/>
    <mergeCell ref="F46:G47"/>
    <mergeCell ref="H46:H47"/>
    <mergeCell ref="I46:J47"/>
    <mergeCell ref="K46:L47"/>
    <mergeCell ref="O47:O48"/>
    <mergeCell ref="K42:L43"/>
    <mergeCell ref="N42:X43"/>
    <mergeCell ref="B44:B45"/>
    <mergeCell ref="C44:D45"/>
    <mergeCell ref="E44:E45"/>
    <mergeCell ref="F44:J45"/>
    <mergeCell ref="K44:L45"/>
    <mergeCell ref="O45:X46"/>
    <mergeCell ref="B46:B47"/>
    <mergeCell ref="C46:D47"/>
    <mergeCell ref="B42:B43"/>
    <mergeCell ref="C42:D43"/>
    <mergeCell ref="E42:E43"/>
    <mergeCell ref="F42:G43"/>
    <mergeCell ref="H42:H43"/>
    <mergeCell ref="I42:J43"/>
    <mergeCell ref="Q38:Q39"/>
    <mergeCell ref="R38:V39"/>
    <mergeCell ref="W38:X39"/>
    <mergeCell ref="B40:B41"/>
    <mergeCell ref="C40:D41"/>
    <mergeCell ref="E40:E41"/>
    <mergeCell ref="F40:J41"/>
    <mergeCell ref="K40:L41"/>
    <mergeCell ref="N40:N41"/>
    <mergeCell ref="O40:P41"/>
    <mergeCell ref="W36:X37"/>
    <mergeCell ref="B38:B39"/>
    <mergeCell ref="C38:D39"/>
    <mergeCell ref="E38:E39"/>
    <mergeCell ref="F38:G39"/>
    <mergeCell ref="H38:H39"/>
    <mergeCell ref="I38:J39"/>
    <mergeCell ref="K38:L39"/>
    <mergeCell ref="N38:N39"/>
    <mergeCell ref="O38:P39"/>
    <mergeCell ref="N36:N37"/>
    <mergeCell ref="O36:P37"/>
    <mergeCell ref="Q36:Q37"/>
    <mergeCell ref="R36:S37"/>
    <mergeCell ref="T36:T37"/>
    <mergeCell ref="U36:V37"/>
    <mergeCell ref="U34:V35"/>
    <mergeCell ref="W34:X35"/>
    <mergeCell ref="Y34:AD35"/>
    <mergeCell ref="B36:B37"/>
    <mergeCell ref="C36:D37"/>
    <mergeCell ref="E36:E37"/>
    <mergeCell ref="F36:G37"/>
    <mergeCell ref="H36:H37"/>
    <mergeCell ref="I36:J37"/>
    <mergeCell ref="K36:L37"/>
    <mergeCell ref="K34:L35"/>
    <mergeCell ref="N34:N35"/>
    <mergeCell ref="O34:P35"/>
    <mergeCell ref="Q34:Q35"/>
    <mergeCell ref="R34:S35"/>
    <mergeCell ref="T34:T35"/>
    <mergeCell ref="B34:B35"/>
    <mergeCell ref="C34:D35"/>
    <mergeCell ref="E34:E35"/>
    <mergeCell ref="F34:G35"/>
    <mergeCell ref="H34:H35"/>
    <mergeCell ref="I34:J35"/>
    <mergeCell ref="O32:P33"/>
    <mergeCell ref="Q32:Q33"/>
    <mergeCell ref="R32:S33"/>
    <mergeCell ref="T32:T33"/>
    <mergeCell ref="U32:V33"/>
    <mergeCell ref="W32:X33"/>
    <mergeCell ref="U30:V31"/>
    <mergeCell ref="W30:X31"/>
    <mergeCell ref="B32:B33"/>
    <mergeCell ref="C32:D33"/>
    <mergeCell ref="E32:E33"/>
    <mergeCell ref="F32:G33"/>
    <mergeCell ref="H32:H33"/>
    <mergeCell ref="I32:J33"/>
    <mergeCell ref="K32:L33"/>
    <mergeCell ref="N32:N33"/>
    <mergeCell ref="K30:L31"/>
    <mergeCell ref="N30:N31"/>
    <mergeCell ref="O30:P31"/>
    <mergeCell ref="Q30:Q31"/>
    <mergeCell ref="R30:S31"/>
    <mergeCell ref="T30:T31"/>
    <mergeCell ref="B30:B31"/>
    <mergeCell ref="C30:D31"/>
    <mergeCell ref="E30:E31"/>
    <mergeCell ref="F30:G31"/>
    <mergeCell ref="H30:H31"/>
    <mergeCell ref="I30:J31"/>
    <mergeCell ref="O28:P29"/>
    <mergeCell ref="Q28:Q29"/>
    <mergeCell ref="R28:S29"/>
    <mergeCell ref="T28:T29"/>
    <mergeCell ref="U28:V29"/>
    <mergeCell ref="W28:X29"/>
    <mergeCell ref="U26:V27"/>
    <mergeCell ref="W26:X27"/>
    <mergeCell ref="B28:B29"/>
    <mergeCell ref="C28:D29"/>
    <mergeCell ref="E28:E29"/>
    <mergeCell ref="F28:G29"/>
    <mergeCell ref="H28:H29"/>
    <mergeCell ref="I28:J29"/>
    <mergeCell ref="K28:L29"/>
    <mergeCell ref="N28:N29"/>
    <mergeCell ref="K26:L27"/>
    <mergeCell ref="N26:N27"/>
    <mergeCell ref="O26:P27"/>
    <mergeCell ref="Q26:Q27"/>
    <mergeCell ref="R26:S27"/>
    <mergeCell ref="T26:T27"/>
    <mergeCell ref="O24:P25"/>
    <mergeCell ref="Q24:Q25"/>
    <mergeCell ref="R24:V25"/>
    <mergeCell ref="W24:X25"/>
    <mergeCell ref="B26:B27"/>
    <mergeCell ref="C26:D27"/>
    <mergeCell ref="E26:E27"/>
    <mergeCell ref="F26:G27"/>
    <mergeCell ref="H26:H27"/>
    <mergeCell ref="I26:J27"/>
    <mergeCell ref="B24:B25"/>
    <mergeCell ref="C24:D25"/>
    <mergeCell ref="E24:E25"/>
    <mergeCell ref="F24:J25"/>
    <mergeCell ref="K24:L25"/>
    <mergeCell ref="N24:N25"/>
    <mergeCell ref="N22:N23"/>
    <mergeCell ref="O22:P23"/>
    <mergeCell ref="Q22:Q23"/>
    <mergeCell ref="R22:V23"/>
    <mergeCell ref="W22:W23"/>
    <mergeCell ref="X22:X23"/>
    <mergeCell ref="B22:B23"/>
    <mergeCell ref="C22:D23"/>
    <mergeCell ref="E22:E23"/>
    <mergeCell ref="F22:J23"/>
    <mergeCell ref="K22:K23"/>
    <mergeCell ref="L22:L23"/>
    <mergeCell ref="B15:L16"/>
    <mergeCell ref="N15:X16"/>
    <mergeCell ref="B17:L18"/>
    <mergeCell ref="N17:X18"/>
    <mergeCell ref="B19:L21"/>
    <mergeCell ref="N19:X21"/>
    <mergeCell ref="B10:D12"/>
    <mergeCell ref="E10:L12"/>
    <mergeCell ref="N10:P12"/>
    <mergeCell ref="Q10:X12"/>
    <mergeCell ref="B13:C14"/>
    <mergeCell ref="D13:L14"/>
    <mergeCell ref="N13:O14"/>
    <mergeCell ref="P13:X14"/>
    <mergeCell ref="V1:W2"/>
    <mergeCell ref="E2:G2"/>
    <mergeCell ref="H2:K2"/>
    <mergeCell ref="E4:O5"/>
    <mergeCell ref="E6:R7"/>
    <mergeCell ref="A9:L9"/>
  </mergeCells>
  <phoneticPr fontId="3"/>
  <pageMargins left="0.59055118110236227" right="0.39370078740157483" top="0.59055118110236227" bottom="0.78740157480314965" header="0.31496062992125984" footer="0.31496062992125984"/>
  <pageSetup paperSize="9" scale="88"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0"/>
  <sheetViews>
    <sheetView topLeftCell="A34" zoomScaleNormal="100" workbookViewId="0">
      <selection activeCell="C70" sqref="C70:F71"/>
    </sheetView>
  </sheetViews>
  <sheetFormatPr defaultColWidth="13" defaultRowHeight="13.2"/>
  <cols>
    <col min="1" max="107" width="3.6640625" style="36" customWidth="1"/>
    <col min="108" max="16384" width="13" style="36"/>
  </cols>
  <sheetData>
    <row r="1" spans="1:68" s="9" customFormat="1" ht="9" customHeigh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302"/>
      <c r="W1" s="21"/>
      <c r="X1" s="21"/>
      <c r="Y1" s="21"/>
      <c r="Z1" s="21"/>
      <c r="AA1" s="21"/>
      <c r="AB1" s="21"/>
      <c r="AC1" s="21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3"/>
      <c r="BO1" s="24"/>
      <c r="BP1" s="23"/>
    </row>
    <row r="2" spans="1:68" s="9" customFormat="1" ht="9" customHeight="1">
      <c r="B2" s="21"/>
      <c r="C2" s="21"/>
      <c r="D2" s="21"/>
      <c r="E2" s="303"/>
      <c r="F2" s="303"/>
      <c r="G2" s="303"/>
      <c r="H2" s="304"/>
      <c r="I2" s="303"/>
      <c r="J2" s="303"/>
      <c r="K2" s="303"/>
      <c r="L2" s="8"/>
      <c r="M2" s="8"/>
      <c r="N2" s="8"/>
      <c r="O2" s="21"/>
      <c r="P2" s="21"/>
      <c r="Q2" s="21"/>
      <c r="R2" s="21"/>
      <c r="S2" s="21"/>
      <c r="T2" s="21"/>
      <c r="U2" s="21"/>
      <c r="V2" s="302"/>
      <c r="W2" s="21"/>
      <c r="X2" s="21"/>
      <c r="Y2" s="21"/>
      <c r="Z2" s="21"/>
      <c r="AA2" s="21"/>
      <c r="AB2" s="21"/>
      <c r="AC2" s="21"/>
      <c r="AH2" s="23"/>
      <c r="AI2" s="25"/>
      <c r="AJ2" s="25"/>
      <c r="AK2" s="26"/>
      <c r="AL2" s="25"/>
      <c r="AM2" s="25"/>
      <c r="AN2" s="25"/>
      <c r="AO2" s="25"/>
      <c r="AP2" s="25"/>
      <c r="AQ2" s="25"/>
      <c r="AR2" s="25"/>
      <c r="AS2" s="26"/>
      <c r="AT2" s="27"/>
      <c r="AU2" s="26"/>
      <c r="AV2" s="26"/>
      <c r="AW2" s="26"/>
      <c r="AX2" s="25"/>
      <c r="AY2" s="25"/>
      <c r="AZ2" s="25"/>
      <c r="BA2" s="25"/>
      <c r="BB2" s="25"/>
      <c r="BC2" s="25"/>
      <c r="BD2" s="25"/>
      <c r="BE2" s="25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3"/>
    </row>
    <row r="3" spans="1:68" s="9" customFormat="1" ht="9" customHeight="1">
      <c r="B3" s="21"/>
      <c r="C3" s="21"/>
      <c r="D3" s="2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28"/>
      <c r="X3" s="28"/>
      <c r="Y3" s="28"/>
      <c r="Z3" s="21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2"/>
      <c r="BM3" s="23"/>
    </row>
    <row r="4" spans="1:68" s="9" customFormat="1" ht="9" customHeight="1">
      <c r="B4" s="21"/>
      <c r="C4" s="21"/>
      <c r="D4" s="21"/>
      <c r="E4" s="305" t="s">
        <v>94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8"/>
      <c r="T4" s="8"/>
      <c r="U4" s="8"/>
      <c r="V4" s="8"/>
      <c r="W4" s="28"/>
      <c r="X4" s="28"/>
      <c r="Y4" s="28"/>
      <c r="Z4" s="21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2"/>
      <c r="BM4" s="23"/>
    </row>
    <row r="5" spans="1:68" s="9" customFormat="1" ht="9" customHeight="1">
      <c r="B5" s="29"/>
      <c r="C5" s="29"/>
      <c r="D5" s="29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S5" s="30"/>
      <c r="T5" s="30"/>
      <c r="U5" s="30"/>
      <c r="V5" s="30"/>
      <c r="W5" s="28"/>
      <c r="X5" s="28"/>
      <c r="Y5" s="28"/>
      <c r="Z5" s="21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2"/>
      <c r="BM5" s="23"/>
    </row>
    <row r="6" spans="1:68" s="9" customFormat="1" ht="9" customHeight="1">
      <c r="B6" s="29"/>
      <c r="C6" s="29"/>
      <c r="D6" s="29"/>
      <c r="E6" s="306" t="s">
        <v>95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"/>
      <c r="T6" s="30"/>
      <c r="U6" s="30"/>
      <c r="V6" s="30"/>
      <c r="W6" s="28"/>
      <c r="X6" s="28"/>
      <c r="Y6" s="28"/>
      <c r="Z6" s="29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2"/>
      <c r="BM6" s="23"/>
    </row>
    <row r="7" spans="1:68" s="9" customFormat="1" ht="9" customHeight="1">
      <c r="B7" s="29"/>
      <c r="C7" s="29"/>
      <c r="D7" s="29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"/>
      <c r="T7" s="30"/>
      <c r="U7" s="30"/>
      <c r="V7" s="30"/>
      <c r="W7" s="31"/>
      <c r="X7" s="31"/>
      <c r="Y7" s="31"/>
      <c r="Z7" s="31"/>
      <c r="AA7" s="31"/>
      <c r="AB7" s="31"/>
      <c r="AC7" s="29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2"/>
      <c r="BP7" s="23"/>
    </row>
    <row r="8" spans="1:68" ht="9" customHeight="1">
      <c r="A8" s="32"/>
      <c r="B8" s="32"/>
      <c r="C8" s="33"/>
      <c r="D8" s="34"/>
      <c r="E8" s="34"/>
      <c r="F8" s="34"/>
      <c r="G8" s="35"/>
      <c r="H8" s="35"/>
      <c r="I8" s="34"/>
      <c r="J8" s="34"/>
      <c r="K8" s="34"/>
      <c r="L8" s="34"/>
      <c r="M8" s="35"/>
      <c r="N8" s="35"/>
      <c r="O8" s="34"/>
      <c r="P8" s="34"/>
      <c r="Q8" s="34"/>
      <c r="R8" s="34"/>
      <c r="S8" s="34"/>
      <c r="T8" s="34"/>
      <c r="U8" s="34"/>
      <c r="V8" s="34"/>
    </row>
    <row r="9" spans="1:68" ht="9" customHeigh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7"/>
      <c r="N9" s="37"/>
      <c r="O9" s="37"/>
      <c r="P9" s="37"/>
      <c r="Q9" s="37"/>
      <c r="R9" s="37"/>
      <c r="S9" s="38"/>
      <c r="T9" s="38"/>
      <c r="U9" s="38"/>
      <c r="V9" s="34"/>
    </row>
    <row r="10" spans="1:68" ht="9" customHeight="1">
      <c r="A10" s="184" t="s">
        <v>153</v>
      </c>
      <c r="B10" s="185"/>
      <c r="C10" s="185"/>
      <c r="D10" s="184" t="s">
        <v>31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39"/>
      <c r="U10" s="39"/>
      <c r="V10" s="39"/>
      <c r="W10" s="40"/>
    </row>
    <row r="11" spans="1:68" ht="9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39"/>
      <c r="U11" s="39"/>
      <c r="V11" s="39"/>
      <c r="W11" s="40"/>
    </row>
    <row r="12" spans="1:68" ht="9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39"/>
      <c r="U12" s="39"/>
      <c r="V12" s="39"/>
      <c r="W12" s="40"/>
    </row>
    <row r="13" spans="1:68" ht="9" customHeight="1">
      <c r="A13" s="164" t="s">
        <v>154</v>
      </c>
      <c r="B13" s="131"/>
      <c r="C13" s="132"/>
      <c r="D13" s="164" t="str">
        <f>A15</f>
        <v>1FC</v>
      </c>
      <c r="E13" s="131"/>
      <c r="F13" s="281"/>
      <c r="G13" s="131" t="str">
        <f>A17</f>
        <v>KSC</v>
      </c>
      <c r="H13" s="131"/>
      <c r="I13" s="281"/>
      <c r="J13" s="289" t="str">
        <f>A19</f>
        <v>東京BIG</v>
      </c>
      <c r="K13" s="131"/>
      <c r="L13" s="281"/>
      <c r="M13" s="290" t="s">
        <v>57</v>
      </c>
      <c r="N13" s="292" t="s">
        <v>58</v>
      </c>
      <c r="O13" s="292" t="s">
        <v>59</v>
      </c>
      <c r="P13" s="294" t="s">
        <v>60</v>
      </c>
      <c r="Q13" s="274" t="s">
        <v>61</v>
      </c>
      <c r="R13" s="275"/>
      <c r="S13" s="69"/>
      <c r="T13" s="39"/>
      <c r="U13" s="39"/>
      <c r="V13" s="39"/>
      <c r="X13" s="208">
        <f>SUM(M15:M20)</f>
        <v>9</v>
      </c>
    </row>
    <row r="14" spans="1:68" ht="9" customHeight="1">
      <c r="A14" s="287"/>
      <c r="B14" s="133"/>
      <c r="C14" s="134"/>
      <c r="D14" s="287"/>
      <c r="E14" s="133"/>
      <c r="F14" s="288"/>
      <c r="G14" s="133"/>
      <c r="H14" s="133"/>
      <c r="I14" s="288"/>
      <c r="J14" s="240"/>
      <c r="K14" s="133"/>
      <c r="L14" s="288"/>
      <c r="M14" s="291"/>
      <c r="N14" s="293"/>
      <c r="O14" s="293"/>
      <c r="P14" s="295"/>
      <c r="Q14" s="276"/>
      <c r="R14" s="277"/>
      <c r="S14" s="40"/>
      <c r="T14" s="40"/>
      <c r="U14" s="40"/>
      <c r="V14" s="40"/>
      <c r="X14" s="208"/>
    </row>
    <row r="15" spans="1:68" ht="9" customHeight="1">
      <c r="A15" s="278" t="s">
        <v>112</v>
      </c>
      <c r="B15" s="279"/>
      <c r="C15" s="280"/>
      <c r="D15" s="164"/>
      <c r="E15" s="131"/>
      <c r="F15" s="281"/>
      <c r="G15" s="282">
        <v>0</v>
      </c>
      <c r="H15" s="231" t="s">
        <v>62</v>
      </c>
      <c r="I15" s="247">
        <v>7</v>
      </c>
      <c r="J15" s="284">
        <v>0</v>
      </c>
      <c r="K15" s="285" t="s">
        <v>155</v>
      </c>
      <c r="L15" s="286">
        <v>10</v>
      </c>
      <c r="M15" s="266">
        <f>IF(OR(G15="", I15=""), 0, POWER(2, SIGN(G15-I15)+1)-1) + IF(OR(J15="", L15=""), 0, POWER(2, SIGN(J15-L15)+1)-1)</f>
        <v>0</v>
      </c>
      <c r="N15" s="267">
        <f>SUM(G15,J15)</f>
        <v>0</v>
      </c>
      <c r="O15" s="268">
        <f>SUM(I15,L15)</f>
        <v>17</v>
      </c>
      <c r="P15" s="269">
        <f>N15-O15</f>
        <v>-17</v>
      </c>
      <c r="Q15" s="164">
        <f>IF(X13&gt;0,RANK(X15,X15:X20), "")</f>
        <v>3</v>
      </c>
      <c r="R15" s="271"/>
      <c r="S15" s="152" t="str">
        <f>IF(OR(G15&lt;&gt;F17,I15&lt;&gt;D17),"×","")</f>
        <v/>
      </c>
      <c r="T15" s="128" t="str">
        <f>IF(OR(J15&lt;&gt;F19,L15&lt;&gt;D19),"×","")</f>
        <v/>
      </c>
      <c r="U15" s="128"/>
      <c r="V15" s="206"/>
      <c r="W15" s="206"/>
      <c r="X15" s="255">
        <f>M15*10000+P15*100+N15</f>
        <v>-1700</v>
      </c>
    </row>
    <row r="16" spans="1:68" ht="9" customHeight="1">
      <c r="A16" s="257"/>
      <c r="B16" s="258"/>
      <c r="C16" s="259"/>
      <c r="D16" s="272"/>
      <c r="E16" s="264"/>
      <c r="F16" s="265"/>
      <c r="G16" s="283"/>
      <c r="H16" s="246"/>
      <c r="I16" s="248"/>
      <c r="J16" s="245"/>
      <c r="K16" s="246"/>
      <c r="L16" s="248"/>
      <c r="M16" s="250"/>
      <c r="N16" s="252"/>
      <c r="O16" s="254"/>
      <c r="P16" s="270"/>
      <c r="Q16" s="272"/>
      <c r="R16" s="273"/>
      <c r="S16" s="222"/>
      <c r="T16" s="205"/>
      <c r="U16" s="205"/>
      <c r="V16" s="206"/>
      <c r="W16" s="206"/>
      <c r="X16" s="256"/>
    </row>
    <row r="17" spans="1:24" ht="9" customHeight="1">
      <c r="A17" s="223" t="s">
        <v>66</v>
      </c>
      <c r="B17" s="224"/>
      <c r="C17" s="225"/>
      <c r="D17" s="229">
        <f>IF(I15="","",I15)</f>
        <v>7</v>
      </c>
      <c r="E17" s="231" t="s">
        <v>62</v>
      </c>
      <c r="F17" s="233">
        <f>IF(G15="","",G15)</f>
        <v>0</v>
      </c>
      <c r="G17" s="237"/>
      <c r="H17" s="238"/>
      <c r="I17" s="262"/>
      <c r="J17" s="244">
        <v>0</v>
      </c>
      <c r="K17" s="231" t="s">
        <v>62</v>
      </c>
      <c r="L17" s="247">
        <v>5</v>
      </c>
      <c r="M17" s="249">
        <f>IF(OR(D17="", F17=""), 0, POWER(2, SIGN(D17-F17)+1)-1) + IF(OR(J17="", L17=""), 0, POWER(2, SIGN(J17-L17)+1)-1)</f>
        <v>3</v>
      </c>
      <c r="N17" s="251">
        <f>SUM(D17,J17)</f>
        <v>7</v>
      </c>
      <c r="O17" s="253">
        <f>SUM(F17,L17)</f>
        <v>5</v>
      </c>
      <c r="P17" s="216">
        <f>N17-O17</f>
        <v>2</v>
      </c>
      <c r="Q17" s="218">
        <f>IF(X13&gt;0,RANK(X17,X15:X20), "")</f>
        <v>2</v>
      </c>
      <c r="R17" s="219"/>
      <c r="S17" s="152" t="str">
        <f>IF(OR(G15&lt;&gt;F17,I15&lt;&gt;D17),"×","")</f>
        <v/>
      </c>
      <c r="T17" s="128" t="str">
        <f>IF(OR(J17&lt;&gt;I19,L17&lt;&gt;G19),"×","")</f>
        <v/>
      </c>
      <c r="U17" s="128"/>
      <c r="V17" s="206"/>
      <c r="W17" s="206"/>
      <c r="X17" s="207">
        <f>M17*10000+P17*100+N17</f>
        <v>30207</v>
      </c>
    </row>
    <row r="18" spans="1:24" ht="9" customHeight="1">
      <c r="A18" s="257"/>
      <c r="B18" s="258"/>
      <c r="C18" s="259"/>
      <c r="D18" s="260"/>
      <c r="E18" s="246"/>
      <c r="F18" s="261"/>
      <c r="G18" s="263"/>
      <c r="H18" s="264"/>
      <c r="I18" s="265"/>
      <c r="J18" s="245"/>
      <c r="K18" s="246"/>
      <c r="L18" s="248"/>
      <c r="M18" s="250"/>
      <c r="N18" s="252"/>
      <c r="O18" s="254"/>
      <c r="P18" s="241"/>
      <c r="Q18" s="242"/>
      <c r="R18" s="243"/>
      <c r="S18" s="222"/>
      <c r="T18" s="205"/>
      <c r="U18" s="205"/>
      <c r="V18" s="206"/>
      <c r="W18" s="206"/>
      <c r="X18" s="208"/>
    </row>
    <row r="19" spans="1:24" ht="9" customHeight="1">
      <c r="A19" s="223" t="s">
        <v>106</v>
      </c>
      <c r="B19" s="224"/>
      <c r="C19" s="225"/>
      <c r="D19" s="229">
        <f>IF(L15="","",L15)</f>
        <v>10</v>
      </c>
      <c r="E19" s="231" t="s">
        <v>62</v>
      </c>
      <c r="F19" s="233">
        <f>IF(J15="","",J15)</f>
        <v>0</v>
      </c>
      <c r="G19" s="235">
        <f>IF(L17="","",L17)</f>
        <v>5</v>
      </c>
      <c r="H19" s="231" t="s">
        <v>62</v>
      </c>
      <c r="I19" s="233">
        <f>IF(J17="","",J17)</f>
        <v>0</v>
      </c>
      <c r="J19" s="237"/>
      <c r="K19" s="238"/>
      <c r="L19" s="239"/>
      <c r="M19" s="210">
        <f>IF(OR(D19="", F19=""), 0, POWER(2, SIGN(D19-F19)+1)-1) + IF(OR(G19="", I19=""), 0, POWER(2, SIGN(G19-I19)+1)-1)</f>
        <v>6</v>
      </c>
      <c r="N19" s="212">
        <f>SUM(D19,G19)</f>
        <v>15</v>
      </c>
      <c r="O19" s="214">
        <f>SUM(F19,I19)</f>
        <v>0</v>
      </c>
      <c r="P19" s="216">
        <f>N19-O19</f>
        <v>15</v>
      </c>
      <c r="Q19" s="218">
        <f>IF(X13&gt;0,RANK(X19,X15:X20), "")</f>
        <v>1</v>
      </c>
      <c r="R19" s="219"/>
      <c r="S19" s="152" t="str">
        <f>IF(OR(J15&lt;&gt;F19,L15&lt;&gt;D19),"×","")</f>
        <v/>
      </c>
      <c r="T19" s="128" t="str">
        <f>IF(OR(J17&lt;&gt;I19,L17&lt;&gt;G19),"×","")</f>
        <v/>
      </c>
      <c r="U19" s="128"/>
      <c r="V19" s="206"/>
      <c r="W19" s="206"/>
      <c r="X19" s="207">
        <f>M19*10000+P19*100+N19</f>
        <v>61515</v>
      </c>
    </row>
    <row r="20" spans="1:24" ht="9" customHeight="1">
      <c r="A20" s="226"/>
      <c r="B20" s="227"/>
      <c r="C20" s="228"/>
      <c r="D20" s="230"/>
      <c r="E20" s="232"/>
      <c r="F20" s="234"/>
      <c r="G20" s="236"/>
      <c r="H20" s="232"/>
      <c r="I20" s="234"/>
      <c r="J20" s="240"/>
      <c r="K20" s="133"/>
      <c r="L20" s="134"/>
      <c r="M20" s="211"/>
      <c r="N20" s="213"/>
      <c r="O20" s="215"/>
      <c r="P20" s="217"/>
      <c r="Q20" s="220"/>
      <c r="R20" s="221"/>
      <c r="S20" s="222"/>
      <c r="T20" s="205"/>
      <c r="U20" s="205"/>
      <c r="V20" s="206"/>
      <c r="W20" s="206"/>
      <c r="X20" s="208"/>
    </row>
    <row r="21" spans="1:24" ht="9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</row>
    <row r="22" spans="1:24" ht="9" customHeight="1">
      <c r="A22" s="164" t="s">
        <v>156</v>
      </c>
      <c r="B22" s="131"/>
      <c r="C22" s="132"/>
      <c r="D22" s="164" t="str">
        <f>A24</f>
        <v>F.C.KOMA6</v>
      </c>
      <c r="E22" s="131"/>
      <c r="F22" s="281"/>
      <c r="G22" s="131" t="str">
        <f>A26</f>
        <v>3FC</v>
      </c>
      <c r="H22" s="131"/>
      <c r="I22" s="281"/>
      <c r="J22" s="289" t="str">
        <f>A28</f>
        <v>SCUDETTO-F</v>
      </c>
      <c r="K22" s="131"/>
      <c r="L22" s="281"/>
      <c r="M22" s="290" t="s">
        <v>57</v>
      </c>
      <c r="N22" s="292" t="s">
        <v>58</v>
      </c>
      <c r="O22" s="292" t="s">
        <v>59</v>
      </c>
      <c r="P22" s="294" t="s">
        <v>60</v>
      </c>
      <c r="Q22" s="274" t="s">
        <v>61</v>
      </c>
      <c r="R22" s="275"/>
      <c r="S22" s="69"/>
      <c r="T22" s="39"/>
      <c r="U22" s="39"/>
      <c r="V22" s="39"/>
      <c r="X22" s="208">
        <f>SUM(M24:M29)</f>
        <v>8</v>
      </c>
    </row>
    <row r="23" spans="1:24" ht="9" customHeight="1">
      <c r="A23" s="287"/>
      <c r="B23" s="133"/>
      <c r="C23" s="134"/>
      <c r="D23" s="287"/>
      <c r="E23" s="133"/>
      <c r="F23" s="288"/>
      <c r="G23" s="133"/>
      <c r="H23" s="133"/>
      <c r="I23" s="288"/>
      <c r="J23" s="240"/>
      <c r="K23" s="133"/>
      <c r="L23" s="288"/>
      <c r="M23" s="291"/>
      <c r="N23" s="293"/>
      <c r="O23" s="293"/>
      <c r="P23" s="295"/>
      <c r="Q23" s="276"/>
      <c r="R23" s="277"/>
      <c r="S23" s="40"/>
      <c r="T23" s="40"/>
      <c r="U23" s="40"/>
      <c r="V23" s="40"/>
      <c r="X23" s="208"/>
    </row>
    <row r="24" spans="1:24" ht="9" customHeight="1">
      <c r="A24" s="278" t="s">
        <v>110</v>
      </c>
      <c r="B24" s="279"/>
      <c r="C24" s="280"/>
      <c r="D24" s="164"/>
      <c r="E24" s="131"/>
      <c r="F24" s="281"/>
      <c r="G24" s="282">
        <v>4</v>
      </c>
      <c r="H24" s="231" t="s">
        <v>62</v>
      </c>
      <c r="I24" s="247">
        <v>4</v>
      </c>
      <c r="J24" s="284">
        <v>0</v>
      </c>
      <c r="K24" s="285" t="s">
        <v>155</v>
      </c>
      <c r="L24" s="286">
        <v>11</v>
      </c>
      <c r="M24" s="266">
        <f>IF(OR(G24="", I24=""), 0, POWER(2, SIGN(G24-I24)+1)-1) + IF(OR(J24="", L24=""), 0, POWER(2, SIGN(J24-L24)+1)-1)</f>
        <v>1</v>
      </c>
      <c r="N24" s="267">
        <f>SUM(G24,J24)</f>
        <v>4</v>
      </c>
      <c r="O24" s="268">
        <f>SUM(I24,L24)</f>
        <v>15</v>
      </c>
      <c r="P24" s="269">
        <f>N24-O24</f>
        <v>-11</v>
      </c>
      <c r="Q24" s="164">
        <f>IF(X22&gt;0,RANK(X24,X24:X29), "")</f>
        <v>3</v>
      </c>
      <c r="R24" s="271"/>
      <c r="S24" s="152" t="str">
        <f>IF(OR(G24&lt;&gt;F26,I24&lt;&gt;D26),"×","")</f>
        <v/>
      </c>
      <c r="T24" s="128" t="str">
        <f>IF(OR(J24&lt;&gt;F28,L24&lt;&gt;D28),"×","")</f>
        <v/>
      </c>
      <c r="U24" s="128"/>
      <c r="V24" s="206"/>
      <c r="W24" s="206"/>
      <c r="X24" s="255">
        <f>M24*10000+P24*100+N24</f>
        <v>8904</v>
      </c>
    </row>
    <row r="25" spans="1:24" ht="9" customHeight="1">
      <c r="A25" s="257"/>
      <c r="B25" s="258"/>
      <c r="C25" s="259"/>
      <c r="D25" s="272"/>
      <c r="E25" s="264"/>
      <c r="F25" s="265"/>
      <c r="G25" s="283"/>
      <c r="H25" s="246"/>
      <c r="I25" s="248"/>
      <c r="J25" s="245"/>
      <c r="K25" s="246"/>
      <c r="L25" s="248"/>
      <c r="M25" s="250"/>
      <c r="N25" s="252"/>
      <c r="O25" s="254"/>
      <c r="P25" s="270"/>
      <c r="Q25" s="272"/>
      <c r="R25" s="273"/>
      <c r="S25" s="222"/>
      <c r="T25" s="205"/>
      <c r="U25" s="205"/>
      <c r="V25" s="206"/>
      <c r="W25" s="206"/>
      <c r="X25" s="256"/>
    </row>
    <row r="26" spans="1:24" ht="9" customHeight="1">
      <c r="A26" s="223" t="s">
        <v>98</v>
      </c>
      <c r="B26" s="224"/>
      <c r="C26" s="225"/>
      <c r="D26" s="229">
        <f>IF(I24="","",I24)</f>
        <v>4</v>
      </c>
      <c r="E26" s="231" t="s">
        <v>62</v>
      </c>
      <c r="F26" s="233">
        <f>IF(G24="","",G24)</f>
        <v>4</v>
      </c>
      <c r="G26" s="237"/>
      <c r="H26" s="238"/>
      <c r="I26" s="262"/>
      <c r="J26" s="244">
        <v>1</v>
      </c>
      <c r="K26" s="231" t="s">
        <v>62</v>
      </c>
      <c r="L26" s="247">
        <v>7</v>
      </c>
      <c r="M26" s="249">
        <f>IF(OR(D26="", F26=""), 0, POWER(2, SIGN(D26-F26)+1)-1) + IF(OR(J26="", L26=""), 0, POWER(2, SIGN(J26-L26)+1)-1)</f>
        <v>1</v>
      </c>
      <c r="N26" s="251">
        <f>SUM(D26,J26)</f>
        <v>5</v>
      </c>
      <c r="O26" s="253">
        <f>SUM(F26,L26)</f>
        <v>11</v>
      </c>
      <c r="P26" s="216">
        <f>N26-O26</f>
        <v>-6</v>
      </c>
      <c r="Q26" s="218">
        <f>IF(X22&gt;0,RANK(X26,X24:X29), "")</f>
        <v>2</v>
      </c>
      <c r="R26" s="219"/>
      <c r="S26" s="152" t="str">
        <f>IF(OR(G24&lt;&gt;F26,I24&lt;&gt;D26),"×","")</f>
        <v/>
      </c>
      <c r="T26" s="128" t="str">
        <f>IF(OR(J26&lt;&gt;I28,L26&lt;&gt;G28),"×","")</f>
        <v/>
      </c>
      <c r="U26" s="128"/>
      <c r="V26" s="206"/>
      <c r="W26" s="206"/>
      <c r="X26" s="207">
        <f>M26*10000+P26*100+N26</f>
        <v>9405</v>
      </c>
    </row>
    <row r="27" spans="1:24" ht="9" customHeight="1">
      <c r="A27" s="257"/>
      <c r="B27" s="258"/>
      <c r="C27" s="259"/>
      <c r="D27" s="260"/>
      <c r="E27" s="246"/>
      <c r="F27" s="261"/>
      <c r="G27" s="263"/>
      <c r="H27" s="264"/>
      <c r="I27" s="265"/>
      <c r="J27" s="245"/>
      <c r="K27" s="246"/>
      <c r="L27" s="248"/>
      <c r="M27" s="250"/>
      <c r="N27" s="252"/>
      <c r="O27" s="254"/>
      <c r="P27" s="241"/>
      <c r="Q27" s="242"/>
      <c r="R27" s="243"/>
      <c r="S27" s="222"/>
      <c r="T27" s="205"/>
      <c r="U27" s="205"/>
      <c r="V27" s="206"/>
      <c r="W27" s="206"/>
      <c r="X27" s="208"/>
    </row>
    <row r="28" spans="1:24" ht="9" customHeight="1">
      <c r="A28" s="223" t="s">
        <v>99</v>
      </c>
      <c r="B28" s="224"/>
      <c r="C28" s="225"/>
      <c r="D28" s="229">
        <f>IF(L24="","",L24)</f>
        <v>11</v>
      </c>
      <c r="E28" s="231" t="s">
        <v>155</v>
      </c>
      <c r="F28" s="233">
        <f>IF(J24="","",J24)</f>
        <v>0</v>
      </c>
      <c r="G28" s="235">
        <f>IF(L26="","",L26)</f>
        <v>7</v>
      </c>
      <c r="H28" s="231" t="s">
        <v>62</v>
      </c>
      <c r="I28" s="233">
        <f>IF(J26="","",J26)</f>
        <v>1</v>
      </c>
      <c r="J28" s="237"/>
      <c r="K28" s="238"/>
      <c r="L28" s="239"/>
      <c r="M28" s="210">
        <f>IF(OR(D28="", F28=""), 0, POWER(2, SIGN(D28-F28)+1)-1) + IF(OR(G28="", I28=""), 0, POWER(2, SIGN(G28-I28)+1)-1)</f>
        <v>6</v>
      </c>
      <c r="N28" s="212">
        <f>SUM(D28,G28)</f>
        <v>18</v>
      </c>
      <c r="O28" s="214">
        <f>SUM(F28,I28)</f>
        <v>1</v>
      </c>
      <c r="P28" s="216">
        <f>N28-O28</f>
        <v>17</v>
      </c>
      <c r="Q28" s="218">
        <f>IF(X22&gt;0,RANK(X28,X24:X29), "")</f>
        <v>1</v>
      </c>
      <c r="R28" s="219"/>
      <c r="S28" s="152" t="str">
        <f>IF(OR(J24&lt;&gt;F28,L24&lt;&gt;D28),"×","")</f>
        <v/>
      </c>
      <c r="T28" s="128" t="str">
        <f>IF(OR(J26&lt;&gt;I28,L26&lt;&gt;G28),"×","")</f>
        <v/>
      </c>
      <c r="U28" s="128"/>
      <c r="V28" s="206"/>
      <c r="W28" s="206"/>
      <c r="X28" s="207">
        <f>M28*10000+P28*100+N28</f>
        <v>61718</v>
      </c>
    </row>
    <row r="29" spans="1:24" ht="9" customHeight="1">
      <c r="A29" s="226"/>
      <c r="B29" s="227"/>
      <c r="C29" s="228"/>
      <c r="D29" s="230"/>
      <c r="E29" s="232"/>
      <c r="F29" s="234"/>
      <c r="G29" s="236"/>
      <c r="H29" s="232"/>
      <c r="I29" s="234"/>
      <c r="J29" s="240"/>
      <c r="K29" s="133"/>
      <c r="L29" s="134"/>
      <c r="M29" s="211"/>
      <c r="N29" s="213"/>
      <c r="O29" s="215"/>
      <c r="P29" s="217"/>
      <c r="Q29" s="220"/>
      <c r="R29" s="221"/>
      <c r="S29" s="222"/>
      <c r="T29" s="205"/>
      <c r="U29" s="205"/>
      <c r="V29" s="206"/>
      <c r="W29" s="206"/>
      <c r="X29" s="208"/>
    </row>
    <row r="30" spans="1:24" ht="9" customHeight="1">
      <c r="A30" s="84"/>
      <c r="B30" s="84"/>
      <c r="C30" s="84"/>
      <c r="D30" s="43"/>
      <c r="E30" s="81"/>
      <c r="F30" s="44"/>
      <c r="G30" s="81"/>
      <c r="H30" s="81"/>
      <c r="I30" s="81"/>
      <c r="J30" s="80"/>
      <c r="K30" s="80"/>
      <c r="L30" s="80"/>
      <c r="M30" s="83"/>
      <c r="N30" s="82"/>
      <c r="O30" s="82"/>
      <c r="P30" s="81"/>
      <c r="Q30" s="80"/>
      <c r="R30" s="67"/>
      <c r="S30" s="41"/>
      <c r="T30" s="41"/>
      <c r="U30" s="41"/>
      <c r="V30" s="41"/>
      <c r="W30" s="42"/>
      <c r="X30" s="42"/>
    </row>
    <row r="31" spans="1:24" ht="9" customHeight="1">
      <c r="A31" s="164" t="s">
        <v>157</v>
      </c>
      <c r="B31" s="131"/>
      <c r="C31" s="132"/>
      <c r="D31" s="164" t="str">
        <f>A33</f>
        <v>5FC</v>
      </c>
      <c r="E31" s="131"/>
      <c r="F31" s="281"/>
      <c r="G31" s="131" t="str">
        <f>A35</f>
        <v>SCUDETTO-E</v>
      </c>
      <c r="H31" s="131"/>
      <c r="I31" s="281"/>
      <c r="J31" s="289" t="str">
        <f>A37</f>
        <v>こだま</v>
      </c>
      <c r="K31" s="131"/>
      <c r="L31" s="281"/>
      <c r="M31" s="290" t="s">
        <v>57</v>
      </c>
      <c r="N31" s="292" t="s">
        <v>58</v>
      </c>
      <c r="O31" s="292" t="s">
        <v>59</v>
      </c>
      <c r="P31" s="294" t="s">
        <v>60</v>
      </c>
      <c r="Q31" s="274" t="s">
        <v>61</v>
      </c>
      <c r="R31" s="275"/>
      <c r="S31" s="69"/>
      <c r="T31" s="39"/>
      <c r="U31" s="39"/>
      <c r="V31" s="39"/>
      <c r="X31" s="208">
        <f>SUM(M33:M38)</f>
        <v>9</v>
      </c>
    </row>
    <row r="32" spans="1:24" ht="9" customHeight="1">
      <c r="A32" s="287"/>
      <c r="B32" s="133"/>
      <c r="C32" s="134"/>
      <c r="D32" s="287"/>
      <c r="E32" s="133"/>
      <c r="F32" s="288"/>
      <c r="G32" s="133"/>
      <c r="H32" s="133"/>
      <c r="I32" s="288"/>
      <c r="J32" s="240"/>
      <c r="K32" s="133"/>
      <c r="L32" s="288"/>
      <c r="M32" s="291"/>
      <c r="N32" s="293"/>
      <c r="O32" s="293"/>
      <c r="P32" s="295"/>
      <c r="Q32" s="276"/>
      <c r="R32" s="277"/>
      <c r="S32" s="40"/>
      <c r="T32" s="40"/>
      <c r="U32" s="40"/>
      <c r="V32" s="40"/>
      <c r="X32" s="208"/>
    </row>
    <row r="33" spans="1:56" ht="9" customHeight="1">
      <c r="A33" s="278" t="s">
        <v>158</v>
      </c>
      <c r="B33" s="279"/>
      <c r="C33" s="280"/>
      <c r="D33" s="164"/>
      <c r="E33" s="131"/>
      <c r="F33" s="281"/>
      <c r="G33" s="282">
        <v>0</v>
      </c>
      <c r="H33" s="231" t="s">
        <v>159</v>
      </c>
      <c r="I33" s="247">
        <v>6</v>
      </c>
      <c r="J33" s="284">
        <v>0</v>
      </c>
      <c r="K33" s="285" t="s">
        <v>155</v>
      </c>
      <c r="L33" s="286">
        <v>6</v>
      </c>
      <c r="M33" s="266">
        <f>IF(OR(G33="", I33=""), 0, POWER(2, SIGN(G33-I33)+1)-1) + IF(OR(J33="", L33=""), 0, POWER(2, SIGN(J33-L33)+1)-1)</f>
        <v>0</v>
      </c>
      <c r="N33" s="267">
        <f>SUM(G33,J33)</f>
        <v>0</v>
      </c>
      <c r="O33" s="268">
        <f>SUM(I33,L33)</f>
        <v>12</v>
      </c>
      <c r="P33" s="269">
        <f>N33-O33</f>
        <v>-12</v>
      </c>
      <c r="Q33" s="164">
        <f>IF(X31&gt;0,RANK(X33,X33:X38), "")</f>
        <v>3</v>
      </c>
      <c r="R33" s="271"/>
      <c r="S33" s="152" t="str">
        <f>IF(OR(G33&lt;&gt;F35,I33&lt;&gt;D35),"×","")</f>
        <v/>
      </c>
      <c r="T33" s="128" t="str">
        <f>IF(OR(J33&lt;&gt;F37,L33&lt;&gt;D37),"×","")</f>
        <v/>
      </c>
      <c r="U33" s="128"/>
      <c r="V33" s="206"/>
      <c r="W33" s="206"/>
      <c r="X33" s="255">
        <f>M33*10000+P33*100+N33</f>
        <v>-1200</v>
      </c>
    </row>
    <row r="34" spans="1:56" ht="9" customHeight="1">
      <c r="A34" s="257"/>
      <c r="B34" s="258"/>
      <c r="C34" s="259"/>
      <c r="D34" s="272"/>
      <c r="E34" s="264"/>
      <c r="F34" s="265"/>
      <c r="G34" s="283"/>
      <c r="H34" s="246"/>
      <c r="I34" s="248"/>
      <c r="J34" s="245"/>
      <c r="K34" s="246"/>
      <c r="L34" s="248"/>
      <c r="M34" s="250"/>
      <c r="N34" s="252"/>
      <c r="O34" s="254"/>
      <c r="P34" s="270"/>
      <c r="Q34" s="272"/>
      <c r="R34" s="273"/>
      <c r="S34" s="222"/>
      <c r="T34" s="205"/>
      <c r="U34" s="205"/>
      <c r="V34" s="206"/>
      <c r="W34" s="206"/>
      <c r="X34" s="256"/>
    </row>
    <row r="35" spans="1:56" ht="9" customHeight="1">
      <c r="A35" s="223" t="s">
        <v>104</v>
      </c>
      <c r="B35" s="224"/>
      <c r="C35" s="225"/>
      <c r="D35" s="229">
        <f>IF(I33="","",I33)</f>
        <v>6</v>
      </c>
      <c r="E35" s="231" t="s">
        <v>62</v>
      </c>
      <c r="F35" s="233">
        <f>IF(G33="","",G33)</f>
        <v>0</v>
      </c>
      <c r="G35" s="237"/>
      <c r="H35" s="238"/>
      <c r="I35" s="262"/>
      <c r="J35" s="244">
        <v>4</v>
      </c>
      <c r="K35" s="231" t="s">
        <v>62</v>
      </c>
      <c r="L35" s="247">
        <v>2</v>
      </c>
      <c r="M35" s="249">
        <f>IF(OR(D35="", F35=""), 0, POWER(2, SIGN(D35-F35)+1)-1) + IF(OR(J35="", L35=""), 0, POWER(2, SIGN(J35-L35)+1)-1)</f>
        <v>6</v>
      </c>
      <c r="N35" s="251">
        <f>SUM(D35,J35)</f>
        <v>10</v>
      </c>
      <c r="O35" s="253">
        <f>SUM(F35,L35)</f>
        <v>2</v>
      </c>
      <c r="P35" s="216">
        <f>N35-O35</f>
        <v>8</v>
      </c>
      <c r="Q35" s="218">
        <f>IF(X31&gt;0,RANK(X35,X33:X38), "")</f>
        <v>1</v>
      </c>
      <c r="R35" s="219"/>
      <c r="S35" s="152" t="str">
        <f>IF(OR(G33&lt;&gt;F35,I33&lt;&gt;D35),"×","")</f>
        <v/>
      </c>
      <c r="T35" s="128" t="str">
        <f>IF(OR(J35&lt;&gt;I37,L35&lt;&gt;G37),"×","")</f>
        <v/>
      </c>
      <c r="U35" s="128"/>
      <c r="V35" s="206"/>
      <c r="W35" s="206"/>
      <c r="X35" s="207">
        <f>M35*10000+P35*100+N35</f>
        <v>60810</v>
      </c>
    </row>
    <row r="36" spans="1:56" ht="9" customHeight="1">
      <c r="A36" s="257"/>
      <c r="B36" s="258"/>
      <c r="C36" s="259"/>
      <c r="D36" s="260"/>
      <c r="E36" s="246"/>
      <c r="F36" s="261"/>
      <c r="G36" s="263"/>
      <c r="H36" s="264"/>
      <c r="I36" s="265"/>
      <c r="J36" s="245"/>
      <c r="K36" s="246"/>
      <c r="L36" s="248"/>
      <c r="M36" s="250"/>
      <c r="N36" s="252"/>
      <c r="O36" s="254"/>
      <c r="P36" s="241"/>
      <c r="Q36" s="242"/>
      <c r="R36" s="243"/>
      <c r="S36" s="222"/>
      <c r="T36" s="205"/>
      <c r="U36" s="205"/>
      <c r="V36" s="206"/>
      <c r="W36" s="206"/>
      <c r="X36" s="208"/>
    </row>
    <row r="37" spans="1:56" ht="9" customHeight="1">
      <c r="A37" s="223" t="s">
        <v>160</v>
      </c>
      <c r="B37" s="224"/>
      <c r="C37" s="225"/>
      <c r="D37" s="229">
        <f>IF(L33="","",L33)</f>
        <v>6</v>
      </c>
      <c r="E37" s="231" t="s">
        <v>62</v>
      </c>
      <c r="F37" s="233">
        <f>IF(J33="","",J33)</f>
        <v>0</v>
      </c>
      <c r="G37" s="235">
        <f>IF(L35="","",L35)</f>
        <v>2</v>
      </c>
      <c r="H37" s="231" t="s">
        <v>159</v>
      </c>
      <c r="I37" s="233">
        <f>IF(J35="","",J35)</f>
        <v>4</v>
      </c>
      <c r="J37" s="237"/>
      <c r="K37" s="238"/>
      <c r="L37" s="239"/>
      <c r="M37" s="210">
        <f>IF(OR(D37="", F37=""), 0, POWER(2, SIGN(D37-F37)+1)-1) + IF(OR(G37="", I37=""), 0, POWER(2, SIGN(G37-I37)+1)-1)</f>
        <v>3</v>
      </c>
      <c r="N37" s="212">
        <f>SUM(D37,G37)</f>
        <v>8</v>
      </c>
      <c r="O37" s="214">
        <f>SUM(F37,I37)</f>
        <v>4</v>
      </c>
      <c r="P37" s="216">
        <f>N37-O37</f>
        <v>4</v>
      </c>
      <c r="Q37" s="218">
        <f>IF(X31&gt;0,RANK(X37,X33:X38), "")</f>
        <v>2</v>
      </c>
      <c r="R37" s="219"/>
      <c r="S37" s="152" t="str">
        <f>IF(OR(J33&lt;&gt;F37,L33&lt;&gt;D37),"×","")</f>
        <v/>
      </c>
      <c r="T37" s="128" t="str">
        <f>IF(OR(J35&lt;&gt;I37,L35&lt;&gt;G37),"×","")</f>
        <v/>
      </c>
      <c r="U37" s="128"/>
      <c r="V37" s="206"/>
      <c r="W37" s="206"/>
      <c r="X37" s="207">
        <f>M37*10000+P37*100+N37</f>
        <v>30408</v>
      </c>
    </row>
    <row r="38" spans="1:56" ht="9" customHeight="1">
      <c r="A38" s="226"/>
      <c r="B38" s="227"/>
      <c r="C38" s="228"/>
      <c r="D38" s="230"/>
      <c r="E38" s="232"/>
      <c r="F38" s="234"/>
      <c r="G38" s="236"/>
      <c r="H38" s="232"/>
      <c r="I38" s="234"/>
      <c r="J38" s="240"/>
      <c r="K38" s="133"/>
      <c r="L38" s="134"/>
      <c r="M38" s="211"/>
      <c r="N38" s="213"/>
      <c r="O38" s="215"/>
      <c r="P38" s="217"/>
      <c r="Q38" s="220"/>
      <c r="R38" s="221"/>
      <c r="S38" s="222"/>
      <c r="T38" s="205"/>
      <c r="U38" s="205"/>
      <c r="V38" s="206"/>
      <c r="W38" s="206"/>
      <c r="X38" s="208"/>
    </row>
    <row r="39" spans="1:56" ht="9" customHeight="1">
      <c r="A39" s="84"/>
      <c r="B39" s="84"/>
      <c r="C39" s="84"/>
      <c r="D39" s="43"/>
      <c r="E39" s="81"/>
      <c r="F39" s="44"/>
      <c r="G39" s="43"/>
      <c r="H39" s="81"/>
      <c r="I39" s="44"/>
      <c r="J39" s="80"/>
      <c r="K39" s="80"/>
      <c r="L39" s="80"/>
      <c r="M39" s="83"/>
      <c r="N39" s="82"/>
      <c r="O39" s="82"/>
      <c r="P39" s="81"/>
      <c r="Q39" s="80"/>
      <c r="R39" s="67"/>
      <c r="S39" s="15"/>
      <c r="T39" s="15"/>
      <c r="U39" s="15"/>
      <c r="V39" s="66"/>
      <c r="W39" s="66"/>
      <c r="X39" s="66"/>
    </row>
    <row r="40" spans="1:56" ht="9" customHeight="1">
      <c r="A40" s="184" t="s">
        <v>32</v>
      </c>
      <c r="B40" s="185"/>
      <c r="C40" s="185"/>
      <c r="D40" s="209"/>
      <c r="E40" s="209"/>
      <c r="F40" s="209"/>
      <c r="G40" s="209"/>
      <c r="H40" s="209"/>
      <c r="I40" s="209"/>
      <c r="J40" s="209"/>
      <c r="K40" s="209"/>
      <c r="L40" s="209"/>
      <c r="M40" s="69"/>
      <c r="N40" s="69"/>
      <c r="O40" s="69"/>
      <c r="P40" s="69"/>
      <c r="Q40" s="40"/>
      <c r="R40" s="40"/>
      <c r="S40" s="40"/>
      <c r="T40" s="40"/>
      <c r="U40" s="40"/>
      <c r="V40" s="40"/>
      <c r="W40" s="20"/>
      <c r="X40" s="45"/>
      <c r="Y40" s="45"/>
    </row>
    <row r="41" spans="1:56" ht="9" customHeight="1">
      <c r="A41" s="185"/>
      <c r="B41" s="185"/>
      <c r="C41" s="185"/>
      <c r="D41" s="209"/>
      <c r="E41" s="209"/>
      <c r="F41" s="209"/>
      <c r="G41" s="209"/>
      <c r="H41" s="209"/>
      <c r="I41" s="209"/>
      <c r="J41" s="209"/>
      <c r="K41" s="209"/>
      <c r="L41" s="209"/>
      <c r="M41" s="69"/>
      <c r="N41" s="69"/>
      <c r="O41" s="69"/>
      <c r="P41" s="69"/>
      <c r="Q41" s="40"/>
      <c r="R41" s="40"/>
      <c r="S41" s="40"/>
      <c r="T41" s="40"/>
      <c r="U41" s="40"/>
      <c r="V41" s="40"/>
      <c r="W41" s="20"/>
      <c r="X41" s="45"/>
      <c r="Y41" s="45"/>
    </row>
    <row r="42" spans="1:56" ht="9" customHeight="1">
      <c r="A42" s="186"/>
      <c r="B42" s="187"/>
      <c r="C42" s="188"/>
      <c r="D42" s="189" t="s">
        <v>35</v>
      </c>
      <c r="E42" s="190"/>
      <c r="F42" s="190"/>
      <c r="G42" s="193" t="s">
        <v>36</v>
      </c>
      <c r="H42" s="190"/>
      <c r="I42" s="190"/>
      <c r="J42" s="193" t="s">
        <v>37</v>
      </c>
      <c r="K42" s="190"/>
      <c r="L42" s="194"/>
    </row>
    <row r="43" spans="1:56" ht="9" customHeight="1">
      <c r="A43" s="174"/>
      <c r="B43" s="175"/>
      <c r="C43" s="176"/>
      <c r="D43" s="191"/>
      <c r="E43" s="192"/>
      <c r="F43" s="192"/>
      <c r="G43" s="192"/>
      <c r="H43" s="192"/>
      <c r="I43" s="192"/>
      <c r="J43" s="192"/>
      <c r="K43" s="192"/>
      <c r="L43" s="195"/>
    </row>
    <row r="44" spans="1:56" ht="9" customHeight="1">
      <c r="A44" s="196" t="s">
        <v>38</v>
      </c>
      <c r="B44" s="197"/>
      <c r="C44" s="198"/>
      <c r="D44" s="200" t="s">
        <v>161</v>
      </c>
      <c r="E44" s="201"/>
      <c r="F44" s="201"/>
      <c r="G44" s="203" t="s">
        <v>162</v>
      </c>
      <c r="H44" s="201"/>
      <c r="I44" s="201"/>
      <c r="J44" s="203" t="s">
        <v>163</v>
      </c>
      <c r="K44" s="201"/>
      <c r="L44" s="204"/>
    </row>
    <row r="45" spans="1:56" ht="9" customHeight="1">
      <c r="A45" s="199"/>
      <c r="B45" s="172"/>
      <c r="C45" s="173"/>
      <c r="D45" s="202"/>
      <c r="E45" s="178"/>
      <c r="F45" s="178"/>
      <c r="G45" s="178"/>
      <c r="H45" s="178"/>
      <c r="I45" s="178"/>
      <c r="J45" s="178"/>
      <c r="K45" s="178"/>
      <c r="L45" s="182"/>
    </row>
    <row r="46" spans="1:56" ht="9" customHeight="1">
      <c r="A46" s="171" t="s">
        <v>39</v>
      </c>
      <c r="B46" s="172"/>
      <c r="C46" s="173"/>
      <c r="D46" s="177" t="s">
        <v>160</v>
      </c>
      <c r="E46" s="178"/>
      <c r="F46" s="178"/>
      <c r="G46" s="181" t="s">
        <v>164</v>
      </c>
      <c r="H46" s="178"/>
      <c r="I46" s="178"/>
      <c r="J46" s="181" t="s">
        <v>98</v>
      </c>
      <c r="K46" s="178"/>
      <c r="L46" s="182"/>
    </row>
    <row r="47" spans="1:56" ht="9" customHeight="1">
      <c r="A47" s="174"/>
      <c r="B47" s="175"/>
      <c r="C47" s="176"/>
      <c r="D47" s="179"/>
      <c r="E47" s="180"/>
      <c r="F47" s="180"/>
      <c r="G47" s="180"/>
      <c r="H47" s="180"/>
      <c r="I47" s="180"/>
      <c r="J47" s="180"/>
      <c r="K47" s="180"/>
      <c r="L47" s="183"/>
    </row>
    <row r="48" spans="1:56" ht="9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39"/>
      <c r="X48" s="46"/>
      <c r="Y48" s="46"/>
      <c r="AD48" s="47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7"/>
      <c r="BA48" s="47"/>
      <c r="BB48" s="47"/>
      <c r="BC48" s="47"/>
      <c r="BD48" s="47"/>
    </row>
    <row r="49" spans="1:56" ht="9" customHeight="1">
      <c r="A49" s="184" t="str">
        <f>A10</f>
        <v>5年の部：</v>
      </c>
      <c r="B49" s="185"/>
      <c r="C49" s="185"/>
      <c r="D49" s="184" t="s">
        <v>33</v>
      </c>
      <c r="E49" s="185"/>
      <c r="F49" s="185"/>
      <c r="G49" s="185"/>
      <c r="H49" s="185"/>
      <c r="I49" s="185"/>
      <c r="J49" s="185"/>
      <c r="K49" s="69"/>
      <c r="L49" s="69"/>
      <c r="M49" s="69"/>
      <c r="N49" s="69"/>
      <c r="O49" s="69"/>
      <c r="P49" s="69"/>
      <c r="Q49" s="40"/>
      <c r="R49" s="40"/>
      <c r="S49" s="40"/>
      <c r="T49" s="40"/>
      <c r="U49" s="40"/>
      <c r="V49" s="40"/>
      <c r="W49" s="20"/>
      <c r="X49" s="45"/>
      <c r="Y49" s="45"/>
    </row>
    <row r="50" spans="1:56" ht="9" customHeight="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69"/>
      <c r="L50" s="69"/>
      <c r="M50" s="69"/>
      <c r="N50" s="69"/>
      <c r="O50" s="69"/>
      <c r="P50" s="69"/>
      <c r="Q50" s="40"/>
      <c r="R50" s="40"/>
      <c r="S50" s="40"/>
      <c r="T50" s="40"/>
      <c r="U50" s="40"/>
      <c r="V50" s="40"/>
      <c r="W50" s="20"/>
      <c r="X50" s="45"/>
      <c r="Y50" s="45"/>
    </row>
    <row r="51" spans="1:56" ht="9" customHeight="1">
      <c r="A51" s="170" t="s">
        <v>34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40"/>
      <c r="S51" s="40"/>
      <c r="T51" s="40"/>
      <c r="U51" s="40"/>
      <c r="V51" s="40"/>
      <c r="W51" s="20"/>
    </row>
    <row r="52" spans="1:56" ht="9" customHeight="1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40"/>
      <c r="S52" s="40"/>
      <c r="T52" s="40"/>
      <c r="U52" s="40"/>
      <c r="V52" s="40"/>
      <c r="W52" s="20"/>
      <c r="X52" s="46"/>
      <c r="AC52" s="47"/>
      <c r="AD52" s="47"/>
      <c r="AE52" s="47"/>
      <c r="AF52" s="47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7"/>
      <c r="AZ52" s="47"/>
      <c r="BA52" s="47"/>
      <c r="BB52" s="47"/>
      <c r="BC52" s="47"/>
    </row>
    <row r="53" spans="1:56" ht="9" customHeight="1">
      <c r="A53" s="40"/>
      <c r="B53" s="3"/>
      <c r="C53" s="3"/>
      <c r="D53" s="3"/>
      <c r="E53" s="3"/>
      <c r="F53" s="3"/>
      <c r="G53" s="3"/>
      <c r="H53" s="162"/>
      <c r="I53" s="3"/>
      <c r="J53" s="3"/>
      <c r="K53" s="80"/>
      <c r="L53" s="129" t="s">
        <v>40</v>
      </c>
      <c r="M53" s="131"/>
      <c r="N53" s="131"/>
      <c r="O53" s="131"/>
      <c r="P53" s="132"/>
      <c r="Q53" s="49"/>
      <c r="R53" s="3"/>
      <c r="S53" s="3"/>
      <c r="T53" s="3"/>
      <c r="U53" s="3"/>
      <c r="V53" s="3"/>
      <c r="W53" s="39"/>
      <c r="X53" s="46"/>
      <c r="Y53" s="46"/>
      <c r="AD53" s="47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7"/>
      <c r="BA53" s="47"/>
      <c r="BB53" s="47"/>
      <c r="BC53" s="47"/>
      <c r="BD53" s="47"/>
    </row>
    <row r="54" spans="1:56" ht="9" customHeight="1">
      <c r="A54" s="138" t="s">
        <v>165</v>
      </c>
      <c r="B54" s="139"/>
      <c r="C54" s="131" t="str">
        <f>D44</f>
        <v>SCUDETTO-F</v>
      </c>
      <c r="D54" s="131"/>
      <c r="E54" s="131"/>
      <c r="F54" s="132"/>
      <c r="G54" s="50"/>
      <c r="H54" s="163"/>
      <c r="I54" s="3"/>
      <c r="J54" s="3"/>
      <c r="K54" s="80"/>
      <c r="L54" s="130"/>
      <c r="M54" s="133"/>
      <c r="N54" s="133"/>
      <c r="O54" s="133"/>
      <c r="P54" s="134"/>
      <c r="Q54" s="122" t="s">
        <v>42</v>
      </c>
      <c r="R54" s="49"/>
      <c r="S54" s="3"/>
      <c r="T54" s="3"/>
      <c r="U54" s="3"/>
      <c r="V54" s="3"/>
      <c r="W54" s="39"/>
    </row>
    <row r="55" spans="1:56" ht="9" customHeight="1">
      <c r="A55" s="140"/>
      <c r="B55" s="141"/>
      <c r="C55" s="133"/>
      <c r="D55" s="133"/>
      <c r="E55" s="133"/>
      <c r="F55" s="134"/>
      <c r="G55" s="63"/>
      <c r="H55" s="51"/>
      <c r="I55" s="49"/>
      <c r="J55" s="3"/>
      <c r="K55" s="80"/>
      <c r="L55" s="80"/>
      <c r="M55" s="80"/>
      <c r="N55" s="80"/>
      <c r="O55" s="80"/>
      <c r="P55" s="80"/>
      <c r="Q55" s="136"/>
      <c r="R55" s="50"/>
      <c r="S55" s="154" t="s">
        <v>43</v>
      </c>
      <c r="T55" s="156"/>
      <c r="U55" s="157"/>
      <c r="V55" s="158"/>
      <c r="W55" s="39"/>
    </row>
    <row r="56" spans="1:56" ht="9" customHeight="1">
      <c r="A56" s="52"/>
      <c r="B56" s="52"/>
      <c r="C56" s="80"/>
      <c r="D56" s="80"/>
      <c r="E56" s="80"/>
      <c r="F56" s="80"/>
      <c r="G56" s="66"/>
      <c r="H56" s="17"/>
      <c r="I56" s="49"/>
      <c r="J56" s="162"/>
      <c r="K56" s="80"/>
      <c r="L56" s="3"/>
      <c r="M56" s="3"/>
      <c r="N56" s="3"/>
      <c r="O56" s="3"/>
      <c r="P56" s="3"/>
      <c r="Q56" s="137"/>
      <c r="R56" s="3"/>
      <c r="S56" s="155"/>
      <c r="T56" s="159"/>
      <c r="U56" s="160"/>
      <c r="V56" s="161"/>
      <c r="W56" s="39"/>
    </row>
    <row r="57" spans="1:56" ht="9" customHeight="1">
      <c r="A57" s="53"/>
      <c r="B57" s="53"/>
      <c r="C57" s="3"/>
      <c r="D57" s="3"/>
      <c r="E57" s="3"/>
      <c r="F57" s="3"/>
      <c r="G57" s="136"/>
      <c r="H57" s="135" t="s">
        <v>44</v>
      </c>
      <c r="I57" s="49"/>
      <c r="J57" s="163"/>
      <c r="K57" s="18"/>
      <c r="L57" s="129" t="s">
        <v>45</v>
      </c>
      <c r="M57" s="164"/>
      <c r="N57" s="165"/>
      <c r="O57" s="165"/>
      <c r="P57" s="166"/>
      <c r="Q57" s="126"/>
      <c r="R57" s="49"/>
      <c r="S57" s="3"/>
      <c r="T57" s="3"/>
      <c r="U57" s="3"/>
      <c r="V57" s="3"/>
      <c r="W57" s="40"/>
      <c r="X57" s="46"/>
      <c r="Y57" s="46"/>
      <c r="AD57" s="47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7"/>
      <c r="BA57" s="47"/>
      <c r="BB57" s="47"/>
      <c r="BC57" s="47"/>
      <c r="BD57" s="47"/>
    </row>
    <row r="58" spans="1:56" ht="9" customHeight="1">
      <c r="A58" s="138" t="s">
        <v>47</v>
      </c>
      <c r="B58" s="139"/>
      <c r="C58" s="131" t="str">
        <f>G46</f>
        <v>KSC</v>
      </c>
      <c r="D58" s="131"/>
      <c r="E58" s="131"/>
      <c r="F58" s="132"/>
      <c r="G58" s="142"/>
      <c r="H58" s="135"/>
      <c r="I58" s="54"/>
      <c r="J58" s="55"/>
      <c r="K58" s="56"/>
      <c r="L58" s="130"/>
      <c r="M58" s="167"/>
      <c r="N58" s="168"/>
      <c r="O58" s="168"/>
      <c r="P58" s="169"/>
      <c r="Q58" s="3"/>
      <c r="R58" s="3"/>
      <c r="S58" s="3"/>
      <c r="T58" s="3"/>
      <c r="U58" s="3"/>
      <c r="V58" s="3"/>
      <c r="W58" s="40"/>
      <c r="X58" s="46"/>
      <c r="Y58" s="46"/>
      <c r="AD58" s="47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7"/>
      <c r="BA58" s="47"/>
      <c r="BB58" s="47"/>
      <c r="BC58" s="47"/>
      <c r="BD58" s="47"/>
    </row>
    <row r="59" spans="1:56" ht="9" customHeight="1">
      <c r="A59" s="140"/>
      <c r="B59" s="141"/>
      <c r="C59" s="133"/>
      <c r="D59" s="133"/>
      <c r="E59" s="133"/>
      <c r="F59" s="134"/>
      <c r="G59" s="143" t="s">
        <v>46</v>
      </c>
      <c r="H59" s="78"/>
      <c r="I59" s="49"/>
      <c r="J59" s="57"/>
      <c r="K59" s="56"/>
      <c r="L59" s="80"/>
      <c r="M59" s="80"/>
      <c r="N59" s="80"/>
      <c r="O59" s="80"/>
      <c r="P59" s="18"/>
      <c r="Q59" s="18"/>
      <c r="R59" s="18"/>
      <c r="S59" s="18"/>
      <c r="T59" s="18"/>
      <c r="U59" s="18"/>
      <c r="V59" s="40"/>
      <c r="W59" s="40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</row>
    <row r="60" spans="1:56" ht="9" customHeight="1">
      <c r="A60" s="52"/>
      <c r="B60" s="52"/>
      <c r="C60" s="80"/>
      <c r="D60" s="80"/>
      <c r="E60" s="80"/>
      <c r="F60" s="80"/>
      <c r="G60" s="135"/>
      <c r="H60" s="64"/>
      <c r="I60" s="49"/>
      <c r="J60" s="57"/>
      <c r="K60" s="56"/>
      <c r="L60" s="80"/>
      <c r="M60" s="80"/>
      <c r="N60" s="80"/>
      <c r="O60" s="80"/>
      <c r="P60" s="3"/>
      <c r="Q60" s="3"/>
      <c r="R60" s="3"/>
      <c r="S60" s="3"/>
      <c r="T60" s="3"/>
      <c r="U60" s="3"/>
      <c r="V60" s="40"/>
      <c r="W60" s="40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</row>
    <row r="61" spans="1:56" ht="9" customHeight="1">
      <c r="A61" s="53"/>
      <c r="B61" s="53"/>
      <c r="C61" s="3"/>
      <c r="D61" s="3"/>
      <c r="E61" s="3"/>
      <c r="F61" s="3"/>
      <c r="G61" s="135"/>
      <c r="H61" s="121"/>
      <c r="I61" s="17"/>
      <c r="J61" s="57"/>
      <c r="K61" s="49"/>
      <c r="L61" s="3"/>
      <c r="M61" s="3"/>
      <c r="N61" s="3"/>
      <c r="O61" s="3"/>
      <c r="P61" s="3"/>
      <c r="Q61" s="3"/>
      <c r="R61" s="3"/>
      <c r="S61" s="3"/>
      <c r="T61" s="3"/>
      <c r="U61" s="3"/>
      <c r="V61" s="40"/>
      <c r="W61" s="39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</row>
    <row r="62" spans="1:56" ht="9" customHeight="1">
      <c r="A62" s="138" t="s">
        <v>119</v>
      </c>
      <c r="B62" s="139"/>
      <c r="C62" s="131" t="str">
        <f>J46</f>
        <v>3FC</v>
      </c>
      <c r="D62" s="131"/>
      <c r="E62" s="131"/>
      <c r="F62" s="132"/>
      <c r="G62" s="144"/>
      <c r="H62" s="152"/>
      <c r="I62" s="17"/>
      <c r="J62" s="57"/>
      <c r="K62" s="49"/>
      <c r="L62" s="3"/>
      <c r="M62" s="3"/>
      <c r="N62" s="3"/>
      <c r="O62" s="3"/>
      <c r="P62" s="3"/>
      <c r="Q62" s="3"/>
      <c r="R62" s="3"/>
      <c r="S62" s="3"/>
      <c r="T62" s="3"/>
      <c r="U62" s="3"/>
      <c r="V62" s="40"/>
      <c r="W62" s="39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</row>
    <row r="63" spans="1:56" ht="9" customHeight="1">
      <c r="A63" s="140"/>
      <c r="B63" s="141"/>
      <c r="C63" s="133"/>
      <c r="D63" s="133"/>
      <c r="E63" s="133"/>
      <c r="F63" s="134"/>
      <c r="G63" s="122"/>
      <c r="H63" s="17"/>
      <c r="I63" s="17"/>
      <c r="J63" s="135" t="s">
        <v>48</v>
      </c>
      <c r="K63" s="49"/>
      <c r="L63" s="3"/>
      <c r="M63" s="3"/>
      <c r="N63" s="3"/>
      <c r="O63" s="3"/>
      <c r="P63" s="3"/>
      <c r="Q63" s="3"/>
      <c r="R63" s="3"/>
      <c r="S63" s="3"/>
      <c r="T63" s="3"/>
      <c r="U63" s="3"/>
      <c r="V63" s="40"/>
      <c r="W63" s="40"/>
      <c r="Z63" s="47"/>
      <c r="AA63" s="47"/>
      <c r="AB63" s="47"/>
      <c r="AC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</row>
    <row r="64" spans="1:56" ht="9" customHeight="1">
      <c r="A64" s="52"/>
      <c r="B64" s="52"/>
      <c r="C64" s="80"/>
      <c r="D64" s="80"/>
      <c r="E64" s="80"/>
      <c r="F64" s="80"/>
      <c r="G64" s="153"/>
      <c r="H64" s="17"/>
      <c r="I64" s="17"/>
      <c r="J64" s="135"/>
      <c r="K64" s="50"/>
      <c r="L64" s="121" t="s">
        <v>49</v>
      </c>
      <c r="M64" s="122"/>
      <c r="N64" s="122"/>
      <c r="O64" s="123"/>
      <c r="P64" s="3"/>
      <c r="Q64" s="3"/>
      <c r="R64" s="3"/>
      <c r="S64" s="3"/>
      <c r="T64" s="3"/>
      <c r="U64" s="3"/>
      <c r="V64" s="40"/>
      <c r="W64" s="40"/>
      <c r="Z64" s="47"/>
      <c r="AA64" s="47"/>
      <c r="AB64" s="47"/>
      <c r="AC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</row>
    <row r="65" spans="1:56" s="47" customFormat="1" ht="9" customHeight="1">
      <c r="A65" s="53"/>
      <c r="B65" s="53"/>
      <c r="C65" s="3"/>
      <c r="D65" s="3"/>
      <c r="E65" s="3"/>
      <c r="F65" s="3"/>
      <c r="G65" s="136"/>
      <c r="H65" s="17"/>
      <c r="I65" s="17"/>
      <c r="J65" s="135"/>
      <c r="K65" s="3"/>
      <c r="L65" s="124"/>
      <c r="M65" s="125"/>
      <c r="N65" s="125"/>
      <c r="O65" s="126"/>
      <c r="P65" s="3"/>
      <c r="Q65" s="3"/>
      <c r="R65" s="3"/>
      <c r="S65" s="3"/>
      <c r="T65" s="3"/>
      <c r="U65" s="3"/>
      <c r="V65" s="40"/>
      <c r="W65" s="40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</row>
    <row r="66" spans="1:56" s="47" customFormat="1" ht="9" customHeight="1">
      <c r="A66" s="138" t="s">
        <v>50</v>
      </c>
      <c r="B66" s="139"/>
      <c r="C66" s="131" t="str">
        <f>J44</f>
        <v>SCUDETTO-E</v>
      </c>
      <c r="D66" s="131"/>
      <c r="E66" s="131"/>
      <c r="F66" s="132"/>
      <c r="G66" s="142"/>
      <c r="H66" s="17"/>
      <c r="I66" s="17"/>
      <c r="J66" s="13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0"/>
      <c r="W66" s="40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</row>
    <row r="67" spans="1:56" s="47" customFormat="1" ht="9" customHeight="1">
      <c r="A67" s="140"/>
      <c r="B67" s="141"/>
      <c r="C67" s="133"/>
      <c r="D67" s="133"/>
      <c r="E67" s="133"/>
      <c r="F67" s="134"/>
      <c r="G67" s="143" t="s">
        <v>51</v>
      </c>
      <c r="H67" s="145"/>
      <c r="I67" s="66"/>
      <c r="J67" s="58"/>
      <c r="K67" s="66"/>
      <c r="L67" s="66"/>
      <c r="M67" s="66"/>
      <c r="N67" s="66"/>
      <c r="O67" s="3"/>
      <c r="P67" s="3"/>
      <c r="Q67" s="3"/>
      <c r="R67" s="3"/>
      <c r="S67" s="3"/>
      <c r="T67" s="3"/>
      <c r="U67" s="3"/>
      <c r="V67" s="40"/>
      <c r="W67" s="40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</row>
    <row r="68" spans="1:56" s="47" customFormat="1" ht="9" customHeight="1">
      <c r="A68" s="52"/>
      <c r="B68" s="52"/>
      <c r="C68" s="80"/>
      <c r="D68" s="80"/>
      <c r="E68" s="80"/>
      <c r="F68" s="80"/>
      <c r="G68" s="135"/>
      <c r="H68" s="146"/>
      <c r="I68" s="66"/>
      <c r="J68" s="58"/>
      <c r="K68" s="66"/>
      <c r="L68" s="66"/>
      <c r="M68" s="66"/>
      <c r="N68" s="66"/>
      <c r="O68" s="3"/>
      <c r="P68" s="3"/>
      <c r="Q68" s="3"/>
      <c r="R68" s="3"/>
      <c r="S68" s="3"/>
      <c r="T68" s="3"/>
      <c r="U68" s="3"/>
      <c r="V68" s="40"/>
      <c r="W68" s="40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</row>
    <row r="69" spans="1:56" s="47" customFormat="1" ht="9" customHeight="1">
      <c r="A69" s="53"/>
      <c r="B69" s="53"/>
      <c r="C69" s="3"/>
      <c r="D69" s="3"/>
      <c r="E69" s="3"/>
      <c r="F69" s="3"/>
      <c r="G69" s="135"/>
      <c r="H69" s="59"/>
      <c r="I69" s="66"/>
      <c r="J69" s="58"/>
      <c r="K69" s="66"/>
      <c r="L69" s="66"/>
      <c r="M69" s="66"/>
      <c r="N69" s="66"/>
      <c r="O69" s="3"/>
      <c r="P69" s="3"/>
      <c r="Q69" s="3"/>
      <c r="R69" s="3"/>
      <c r="S69" s="3"/>
      <c r="T69" s="3"/>
      <c r="U69" s="3"/>
      <c r="V69" s="40"/>
      <c r="W69" s="40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</row>
    <row r="70" spans="1:56" s="47" customFormat="1" ht="9" customHeight="1">
      <c r="A70" s="147" t="s">
        <v>70</v>
      </c>
      <c r="B70" s="148"/>
      <c r="C70" s="131" t="str">
        <f>D46</f>
        <v>こだま</v>
      </c>
      <c r="D70" s="131"/>
      <c r="E70" s="131"/>
      <c r="F70" s="132"/>
      <c r="G70" s="144"/>
      <c r="H70" s="57"/>
      <c r="I70" s="17"/>
      <c r="J70" s="5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40"/>
      <c r="W70" s="40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</row>
    <row r="71" spans="1:56" s="47" customFormat="1" ht="9" customHeight="1">
      <c r="A71" s="149"/>
      <c r="B71" s="150"/>
      <c r="C71" s="133"/>
      <c r="D71" s="133"/>
      <c r="E71" s="133"/>
      <c r="F71" s="134"/>
      <c r="G71" s="122"/>
      <c r="H71" s="135" t="s">
        <v>52</v>
      </c>
      <c r="I71" s="17"/>
      <c r="J71" s="6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0"/>
      <c r="W71" s="3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</row>
    <row r="72" spans="1:56" s="47" customFormat="1" ht="9" customHeight="1">
      <c r="A72" s="61"/>
      <c r="B72" s="61"/>
      <c r="C72" s="80"/>
      <c r="D72" s="80"/>
      <c r="E72" s="80"/>
      <c r="F72" s="80"/>
      <c r="G72" s="151"/>
      <c r="H72" s="135"/>
      <c r="I72" s="54"/>
      <c r="J72" s="127"/>
      <c r="K72" s="3"/>
      <c r="L72" s="129" t="s">
        <v>53</v>
      </c>
      <c r="M72" s="131"/>
      <c r="N72" s="131"/>
      <c r="O72" s="131"/>
      <c r="P72" s="132"/>
      <c r="Q72" s="49"/>
      <c r="R72" s="3"/>
      <c r="S72" s="3"/>
      <c r="T72" s="3"/>
      <c r="U72" s="3"/>
      <c r="V72" s="3"/>
      <c r="W72" s="3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</row>
    <row r="73" spans="1:56" s="47" customFormat="1" ht="9" customHeight="1">
      <c r="A73" s="53"/>
      <c r="B73" s="53"/>
      <c r="C73" s="3"/>
      <c r="D73" s="3"/>
      <c r="E73" s="3"/>
      <c r="F73" s="3"/>
      <c r="G73" s="66"/>
      <c r="H73" s="57"/>
      <c r="I73" s="17"/>
      <c r="J73" s="128"/>
      <c r="K73" s="3"/>
      <c r="L73" s="130"/>
      <c r="M73" s="133"/>
      <c r="N73" s="133"/>
      <c r="O73" s="133"/>
      <c r="P73" s="134"/>
      <c r="Q73" s="122" t="s">
        <v>124</v>
      </c>
      <c r="R73" s="49"/>
      <c r="S73" s="3"/>
      <c r="T73" s="3"/>
      <c r="U73" s="3"/>
      <c r="V73" s="3"/>
      <c r="W73" s="3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</row>
    <row r="74" spans="1:56" s="47" customFormat="1" ht="9" customHeight="1">
      <c r="A74" s="138" t="s">
        <v>55</v>
      </c>
      <c r="B74" s="139"/>
      <c r="C74" s="131" t="str">
        <f>G44</f>
        <v>東京BIG</v>
      </c>
      <c r="D74" s="131"/>
      <c r="E74" s="131"/>
      <c r="F74" s="132"/>
      <c r="G74" s="65"/>
      <c r="H74" s="60"/>
      <c r="I74" s="17"/>
      <c r="J74" s="3"/>
      <c r="K74" s="3"/>
      <c r="L74" s="80"/>
      <c r="M74" s="80"/>
      <c r="N74" s="80"/>
      <c r="O74" s="80"/>
      <c r="P74" s="80"/>
      <c r="Q74" s="136"/>
      <c r="R74" s="50"/>
      <c r="S74" s="121"/>
      <c r="T74" s="122"/>
      <c r="U74" s="122"/>
      <c r="V74" s="123"/>
      <c r="W74" s="3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</row>
    <row r="75" spans="1:56" s="47" customFormat="1" ht="9" customHeight="1">
      <c r="A75" s="140"/>
      <c r="B75" s="141"/>
      <c r="C75" s="133"/>
      <c r="D75" s="133"/>
      <c r="E75" s="133"/>
      <c r="F75" s="134"/>
      <c r="G75" s="49"/>
      <c r="H75" s="127"/>
      <c r="I75" s="17"/>
      <c r="J75" s="3"/>
      <c r="K75" s="3"/>
      <c r="L75" s="3"/>
      <c r="M75" s="3"/>
      <c r="N75" s="3"/>
      <c r="O75" s="3"/>
      <c r="P75" s="3"/>
      <c r="Q75" s="137"/>
      <c r="R75" s="3"/>
      <c r="S75" s="124"/>
      <c r="T75" s="125"/>
      <c r="U75" s="125"/>
      <c r="V75" s="126"/>
      <c r="W75" s="3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</row>
    <row r="76" spans="1:56" s="47" customFormat="1" ht="9" customHeight="1">
      <c r="A76" s="41"/>
      <c r="B76" s="18"/>
      <c r="C76" s="18"/>
      <c r="D76" s="18"/>
      <c r="E76" s="18"/>
      <c r="F76" s="18"/>
      <c r="G76" s="18"/>
      <c r="H76" s="128"/>
      <c r="I76" s="17"/>
      <c r="J76" s="3"/>
      <c r="K76" s="3"/>
      <c r="L76" s="129" t="s">
        <v>56</v>
      </c>
      <c r="M76" s="131"/>
      <c r="N76" s="131"/>
      <c r="O76" s="131"/>
      <c r="P76" s="132"/>
      <c r="Q76" s="126"/>
      <c r="R76" s="49"/>
      <c r="S76" s="3"/>
      <c r="T76" s="3"/>
      <c r="U76" s="3"/>
      <c r="V76" s="3"/>
      <c r="W76" s="3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</row>
    <row r="77" spans="1:56" s="47" customFormat="1" ht="9" customHeight="1">
      <c r="A77" s="41"/>
      <c r="B77" s="41"/>
      <c r="C77" s="80"/>
      <c r="D77" s="80"/>
      <c r="E77" s="80"/>
      <c r="F77" s="80"/>
      <c r="G77" s="18"/>
      <c r="H77" s="66"/>
      <c r="I77" s="17"/>
      <c r="J77" s="3"/>
      <c r="K77" s="3"/>
      <c r="L77" s="130"/>
      <c r="M77" s="133"/>
      <c r="N77" s="133"/>
      <c r="O77" s="133"/>
      <c r="P77" s="134"/>
      <c r="Q77" s="3"/>
      <c r="R77" s="3"/>
      <c r="S77" s="3"/>
      <c r="T77" s="3"/>
      <c r="U77" s="3"/>
      <c r="V77" s="3"/>
      <c r="W77" s="3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</row>
    <row r="78" spans="1:56" ht="9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15"/>
      <c r="S78" s="20"/>
      <c r="T78" s="20"/>
      <c r="U78" s="20"/>
      <c r="V78" s="20"/>
      <c r="W78" s="20"/>
      <c r="X78" s="45"/>
      <c r="Y78" s="45"/>
    </row>
    <row r="79" spans="1:56" ht="9" customHeight="1"/>
    <row r="80" spans="1:56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</sheetData>
  <sheetProtection selectLockedCells="1"/>
  <mergeCells count="266">
    <mergeCell ref="V1:V2"/>
    <mergeCell ref="E2:G2"/>
    <mergeCell ref="H2:K2"/>
    <mergeCell ref="E4:O5"/>
    <mergeCell ref="E6:R7"/>
    <mergeCell ref="A9:L9"/>
    <mergeCell ref="A10:C12"/>
    <mergeCell ref="D10:S12"/>
    <mergeCell ref="A13:C14"/>
    <mergeCell ref="D13:F14"/>
    <mergeCell ref="G13:I14"/>
    <mergeCell ref="J13:L14"/>
    <mergeCell ref="M13:M14"/>
    <mergeCell ref="N13:N14"/>
    <mergeCell ref="O13:O14"/>
    <mergeCell ref="P13:P14"/>
    <mergeCell ref="Q13:R14"/>
    <mergeCell ref="X13:X14"/>
    <mergeCell ref="A15:C16"/>
    <mergeCell ref="D15:F16"/>
    <mergeCell ref="G15:G16"/>
    <mergeCell ref="H15:H16"/>
    <mergeCell ref="I15:I16"/>
    <mergeCell ref="J15:J16"/>
    <mergeCell ref="K15:K16"/>
    <mergeCell ref="L15:L16"/>
    <mergeCell ref="T15:T16"/>
    <mergeCell ref="U15:U16"/>
    <mergeCell ref="V15:V16"/>
    <mergeCell ref="W15:W16"/>
    <mergeCell ref="X15:X16"/>
    <mergeCell ref="A17:C18"/>
    <mergeCell ref="D17:D18"/>
    <mergeCell ref="E17:E18"/>
    <mergeCell ref="F17:F18"/>
    <mergeCell ref="G17:I18"/>
    <mergeCell ref="M15:M16"/>
    <mergeCell ref="N15:N16"/>
    <mergeCell ref="O15:O16"/>
    <mergeCell ref="P15:P16"/>
    <mergeCell ref="Q15:R16"/>
    <mergeCell ref="S15:S16"/>
    <mergeCell ref="W17:W18"/>
    <mergeCell ref="X17:X18"/>
    <mergeCell ref="A19:C20"/>
    <mergeCell ref="D19:D20"/>
    <mergeCell ref="E19:E20"/>
    <mergeCell ref="F19:F20"/>
    <mergeCell ref="G19:G20"/>
    <mergeCell ref="H19:H20"/>
    <mergeCell ref="I19:I20"/>
    <mergeCell ref="J19:L20"/>
    <mergeCell ref="P17:P18"/>
    <mergeCell ref="Q17:R18"/>
    <mergeCell ref="S17:S18"/>
    <mergeCell ref="T17:T18"/>
    <mergeCell ref="U17:U18"/>
    <mergeCell ref="V17:V18"/>
    <mergeCell ref="J17:J18"/>
    <mergeCell ref="K17:K18"/>
    <mergeCell ref="L17:L18"/>
    <mergeCell ref="M17:M18"/>
    <mergeCell ref="N17:N18"/>
    <mergeCell ref="O17:O18"/>
    <mergeCell ref="T19:T20"/>
    <mergeCell ref="U19:U20"/>
    <mergeCell ref="V19:V20"/>
    <mergeCell ref="W19:W20"/>
    <mergeCell ref="X19:X20"/>
    <mergeCell ref="A22:C23"/>
    <mergeCell ref="D22:F23"/>
    <mergeCell ref="G22:I23"/>
    <mergeCell ref="J22:L23"/>
    <mergeCell ref="M22:M23"/>
    <mergeCell ref="M19:M20"/>
    <mergeCell ref="N19:N20"/>
    <mergeCell ref="O19:O20"/>
    <mergeCell ref="P19:P20"/>
    <mergeCell ref="Q19:R20"/>
    <mergeCell ref="S19:S20"/>
    <mergeCell ref="N22:N23"/>
    <mergeCell ref="O22:O23"/>
    <mergeCell ref="P22:P23"/>
    <mergeCell ref="Q22:R23"/>
    <mergeCell ref="X22:X23"/>
    <mergeCell ref="A24:C25"/>
    <mergeCell ref="D24:F25"/>
    <mergeCell ref="G24:G25"/>
    <mergeCell ref="H24:H25"/>
    <mergeCell ref="I24:I25"/>
    <mergeCell ref="W24:W25"/>
    <mergeCell ref="X24:X25"/>
    <mergeCell ref="A26:C27"/>
    <mergeCell ref="D26:D27"/>
    <mergeCell ref="E26:E27"/>
    <mergeCell ref="F26:F27"/>
    <mergeCell ref="G26:I27"/>
    <mergeCell ref="J26:J27"/>
    <mergeCell ref="K26:K27"/>
    <mergeCell ref="L26:L27"/>
    <mergeCell ref="P24:P25"/>
    <mergeCell ref="Q24:R25"/>
    <mergeCell ref="S24:S25"/>
    <mergeCell ref="T24:T25"/>
    <mergeCell ref="U24:U25"/>
    <mergeCell ref="V24:V25"/>
    <mergeCell ref="J24:J25"/>
    <mergeCell ref="K24:K25"/>
    <mergeCell ref="L24:L25"/>
    <mergeCell ref="M24:M25"/>
    <mergeCell ref="N24:N25"/>
    <mergeCell ref="O24:O25"/>
    <mergeCell ref="T26:T27"/>
    <mergeCell ref="U26:U27"/>
    <mergeCell ref="V26:V27"/>
    <mergeCell ref="W26:W27"/>
    <mergeCell ref="X26:X27"/>
    <mergeCell ref="A28:C29"/>
    <mergeCell ref="D28:D29"/>
    <mergeCell ref="E28:E29"/>
    <mergeCell ref="F28:F29"/>
    <mergeCell ref="G28:G29"/>
    <mergeCell ref="M26:M27"/>
    <mergeCell ref="N26:N27"/>
    <mergeCell ref="O26:O27"/>
    <mergeCell ref="P26:P27"/>
    <mergeCell ref="Q26:R27"/>
    <mergeCell ref="S26:S27"/>
    <mergeCell ref="W28:W29"/>
    <mergeCell ref="X28:X29"/>
    <mergeCell ref="A31:C32"/>
    <mergeCell ref="D31:F32"/>
    <mergeCell ref="G31:I32"/>
    <mergeCell ref="J31:L32"/>
    <mergeCell ref="M31:M32"/>
    <mergeCell ref="N31:N32"/>
    <mergeCell ref="O31:O32"/>
    <mergeCell ref="P31:P32"/>
    <mergeCell ref="P28:P29"/>
    <mergeCell ref="Q28:R29"/>
    <mergeCell ref="S28:S29"/>
    <mergeCell ref="T28:T29"/>
    <mergeCell ref="U28:U29"/>
    <mergeCell ref="V28:V29"/>
    <mergeCell ref="H28:H29"/>
    <mergeCell ref="I28:I29"/>
    <mergeCell ref="J28:L29"/>
    <mergeCell ref="M28:M29"/>
    <mergeCell ref="N28:N29"/>
    <mergeCell ref="O28:O29"/>
    <mergeCell ref="Q31:R32"/>
    <mergeCell ref="X31:X32"/>
    <mergeCell ref="A33:C34"/>
    <mergeCell ref="D33:F34"/>
    <mergeCell ref="G33:G34"/>
    <mergeCell ref="H33:H34"/>
    <mergeCell ref="I33:I34"/>
    <mergeCell ref="J33:J34"/>
    <mergeCell ref="K33:K34"/>
    <mergeCell ref="L33:L34"/>
    <mergeCell ref="T33:T34"/>
    <mergeCell ref="U33:U34"/>
    <mergeCell ref="V33:V34"/>
    <mergeCell ref="W33:W34"/>
    <mergeCell ref="X33:X34"/>
    <mergeCell ref="A35:C36"/>
    <mergeCell ref="D35:D36"/>
    <mergeCell ref="E35:E36"/>
    <mergeCell ref="F35:F36"/>
    <mergeCell ref="G35:I36"/>
    <mergeCell ref="M33:M34"/>
    <mergeCell ref="N33:N34"/>
    <mergeCell ref="O33:O34"/>
    <mergeCell ref="P33:P34"/>
    <mergeCell ref="Q33:R34"/>
    <mergeCell ref="S33:S34"/>
    <mergeCell ref="W35:W36"/>
    <mergeCell ref="X35:X36"/>
    <mergeCell ref="A37:C38"/>
    <mergeCell ref="D37:D38"/>
    <mergeCell ref="E37:E38"/>
    <mergeCell ref="F37:F38"/>
    <mergeCell ref="G37:G38"/>
    <mergeCell ref="H37:H38"/>
    <mergeCell ref="I37:I38"/>
    <mergeCell ref="J37:L38"/>
    <mergeCell ref="P35:P36"/>
    <mergeCell ref="Q35:R36"/>
    <mergeCell ref="S35:S36"/>
    <mergeCell ref="T35:T36"/>
    <mergeCell ref="U35:U36"/>
    <mergeCell ref="V35:V36"/>
    <mergeCell ref="J35:J36"/>
    <mergeCell ref="K35:K36"/>
    <mergeCell ref="L35:L36"/>
    <mergeCell ref="M35:M36"/>
    <mergeCell ref="N35:N36"/>
    <mergeCell ref="O35:O36"/>
    <mergeCell ref="U37:U38"/>
    <mergeCell ref="V37:V38"/>
    <mergeCell ref="W37:W38"/>
    <mergeCell ref="X37:X38"/>
    <mergeCell ref="A40:L41"/>
    <mergeCell ref="M37:M38"/>
    <mergeCell ref="N37:N38"/>
    <mergeCell ref="O37:O38"/>
    <mergeCell ref="P37:P38"/>
    <mergeCell ref="Q37:R38"/>
    <mergeCell ref="S37:S38"/>
    <mergeCell ref="A42:C43"/>
    <mergeCell ref="D42:F43"/>
    <mergeCell ref="G42:I43"/>
    <mergeCell ref="J42:L43"/>
    <mergeCell ref="A44:C45"/>
    <mergeCell ref="D44:F45"/>
    <mergeCell ref="G44:I45"/>
    <mergeCell ref="J44:L45"/>
    <mergeCell ref="T37:T38"/>
    <mergeCell ref="A51:Q52"/>
    <mergeCell ref="H53:H54"/>
    <mergeCell ref="L53:L54"/>
    <mergeCell ref="M53:P54"/>
    <mergeCell ref="A54:B55"/>
    <mergeCell ref="C54:F55"/>
    <mergeCell ref="Q54:Q57"/>
    <mergeCell ref="A46:C47"/>
    <mergeCell ref="D46:F47"/>
    <mergeCell ref="G46:I47"/>
    <mergeCell ref="J46:L47"/>
    <mergeCell ref="A49:C50"/>
    <mergeCell ref="D49:J50"/>
    <mergeCell ref="A58:B59"/>
    <mergeCell ref="C58:F59"/>
    <mergeCell ref="G59:G62"/>
    <mergeCell ref="H61:H62"/>
    <mergeCell ref="A62:B63"/>
    <mergeCell ref="C62:F63"/>
    <mergeCell ref="G63:G64"/>
    <mergeCell ref="S55:S56"/>
    <mergeCell ref="T55:V56"/>
    <mergeCell ref="J56:J57"/>
    <mergeCell ref="G57:G58"/>
    <mergeCell ref="H57:H58"/>
    <mergeCell ref="L57:L58"/>
    <mergeCell ref="M57:P58"/>
    <mergeCell ref="A74:B75"/>
    <mergeCell ref="C74:F75"/>
    <mergeCell ref="J63:J66"/>
    <mergeCell ref="L64:O65"/>
    <mergeCell ref="G65:G66"/>
    <mergeCell ref="A66:B67"/>
    <mergeCell ref="C66:F67"/>
    <mergeCell ref="G67:G70"/>
    <mergeCell ref="H67:H68"/>
    <mergeCell ref="A70:B71"/>
    <mergeCell ref="C70:F71"/>
    <mergeCell ref="G71:G72"/>
    <mergeCell ref="S74:V75"/>
    <mergeCell ref="H75:H76"/>
    <mergeCell ref="L76:L77"/>
    <mergeCell ref="M76:P77"/>
    <mergeCell ref="H71:H72"/>
    <mergeCell ref="J72:J73"/>
    <mergeCell ref="L72:L73"/>
    <mergeCell ref="M72:P73"/>
    <mergeCell ref="Q73:Q76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9"/>
  <sheetViews>
    <sheetView topLeftCell="A19" zoomScale="130" zoomScaleNormal="130" zoomScaleSheetLayoutView="115" workbookViewId="0">
      <selection activeCell="C70" sqref="C70:F71"/>
    </sheetView>
  </sheetViews>
  <sheetFormatPr defaultColWidth="13" defaultRowHeight="9.6"/>
  <cols>
    <col min="1" max="71" width="3.6640625" style="3" customWidth="1"/>
    <col min="72" max="16384" width="13" style="3"/>
  </cols>
  <sheetData>
    <row r="1" spans="1:71" ht="9" customHeight="1">
      <c r="A1" s="1"/>
      <c r="B1" s="2"/>
      <c r="C1" s="2"/>
      <c r="D1" s="2"/>
      <c r="L1" s="68"/>
      <c r="M1" s="68"/>
      <c r="N1" s="68"/>
      <c r="O1" s="68"/>
      <c r="P1" s="68"/>
      <c r="Q1" s="68"/>
      <c r="R1" s="68"/>
      <c r="S1" s="68"/>
      <c r="T1" s="68"/>
      <c r="U1" s="68"/>
      <c r="V1" s="349"/>
      <c r="W1" s="349"/>
      <c r="X1" s="68"/>
      <c r="Y1" s="68"/>
      <c r="Z1" s="68"/>
      <c r="AA1" s="68"/>
      <c r="AB1" s="68"/>
      <c r="AC1" s="68"/>
      <c r="AD1" s="68"/>
      <c r="AE1" s="68"/>
      <c r="AF1" s="68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6"/>
      <c r="BS1" s="5"/>
    </row>
    <row r="2" spans="1:71" ht="9" customHeight="1">
      <c r="A2" s="1"/>
      <c r="B2" s="2"/>
      <c r="C2" s="2"/>
      <c r="D2" s="2"/>
      <c r="E2" s="350"/>
      <c r="F2" s="350"/>
      <c r="G2" s="350"/>
      <c r="H2" s="351"/>
      <c r="I2" s="350"/>
      <c r="J2" s="350"/>
      <c r="K2" s="350"/>
      <c r="L2" s="5"/>
      <c r="M2" s="5"/>
      <c r="N2" s="5"/>
      <c r="O2" s="68"/>
      <c r="P2" s="68"/>
      <c r="Q2" s="68"/>
      <c r="R2" s="68"/>
      <c r="S2" s="68"/>
      <c r="T2" s="68"/>
      <c r="U2" s="68"/>
      <c r="V2" s="349"/>
      <c r="W2" s="349"/>
      <c r="X2" s="68"/>
      <c r="Y2" s="68"/>
      <c r="Z2" s="68"/>
      <c r="AA2" s="68"/>
      <c r="AB2" s="68"/>
      <c r="AC2" s="68"/>
      <c r="AD2" s="68"/>
      <c r="AE2" s="68"/>
      <c r="AF2" s="68"/>
      <c r="AK2" s="5"/>
      <c r="AL2" s="4"/>
      <c r="AM2" s="4"/>
      <c r="AN2" s="5"/>
      <c r="AO2" s="4"/>
      <c r="AP2" s="4"/>
      <c r="AQ2" s="4"/>
      <c r="AR2" s="4"/>
      <c r="AS2" s="4"/>
      <c r="AT2" s="4"/>
      <c r="AU2" s="4"/>
      <c r="AV2" s="5"/>
      <c r="AW2" s="7"/>
      <c r="AX2" s="5"/>
      <c r="AY2" s="5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</row>
    <row r="3" spans="1:71" ht="9" customHeight="1">
      <c r="A3" s="1"/>
      <c r="B3" s="2"/>
      <c r="C3" s="2"/>
      <c r="D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8"/>
      <c r="Y3" s="68"/>
      <c r="Z3" s="68"/>
      <c r="AA3" s="68"/>
      <c r="AB3" s="68"/>
      <c r="AC3" s="68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4"/>
      <c r="BP3" s="5"/>
    </row>
    <row r="4" spans="1:71" ht="9" customHeight="1">
      <c r="A4" s="1"/>
      <c r="B4" s="2"/>
      <c r="C4" s="2"/>
      <c r="D4" s="2"/>
      <c r="E4" s="305" t="s">
        <v>166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5"/>
      <c r="T4" s="5"/>
      <c r="U4" s="5"/>
      <c r="V4" s="5"/>
      <c r="W4" s="5"/>
      <c r="X4" s="68"/>
      <c r="Y4" s="68"/>
      <c r="Z4" s="68"/>
      <c r="AA4" s="68"/>
      <c r="AB4" s="68"/>
      <c r="AC4" s="68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P4" s="5"/>
    </row>
    <row r="5" spans="1:71" ht="9" customHeight="1">
      <c r="A5" s="1"/>
      <c r="B5" s="71"/>
      <c r="C5" s="71"/>
      <c r="D5" s="71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9"/>
      <c r="Q5" s="9"/>
      <c r="R5" s="9"/>
      <c r="W5" s="68"/>
      <c r="X5" s="68"/>
      <c r="Y5" s="68"/>
      <c r="Z5" s="68"/>
      <c r="AA5" s="68"/>
      <c r="AB5" s="68"/>
      <c r="AC5" s="68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5"/>
    </row>
    <row r="6" spans="1:71" ht="9" customHeight="1">
      <c r="A6" s="1"/>
      <c r="B6" s="71"/>
      <c r="C6" s="71"/>
      <c r="D6" s="71"/>
      <c r="E6" s="306" t="s">
        <v>95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68"/>
      <c r="T6" s="68"/>
      <c r="U6" s="68"/>
      <c r="V6" s="68"/>
      <c r="W6" s="68"/>
      <c r="X6" s="68"/>
      <c r="Y6" s="68"/>
      <c r="Z6" s="68"/>
      <c r="AA6" s="68"/>
      <c r="AB6" s="68"/>
      <c r="AC6" s="72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5"/>
    </row>
    <row r="7" spans="1:71" ht="9" customHeight="1">
      <c r="A7" s="1"/>
      <c r="B7" s="71"/>
      <c r="C7" s="71"/>
      <c r="D7" s="71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68"/>
      <c r="T7" s="68"/>
      <c r="U7" s="68"/>
      <c r="V7" s="68"/>
      <c r="W7" s="68"/>
      <c r="X7" s="72"/>
      <c r="Y7" s="72"/>
      <c r="Z7" s="72"/>
      <c r="AA7" s="72"/>
      <c r="AB7" s="72"/>
      <c r="AC7" s="72"/>
      <c r="AD7" s="72"/>
      <c r="AE7" s="72"/>
      <c r="AF7" s="72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4"/>
      <c r="BS7" s="5"/>
    </row>
    <row r="8" spans="1:71" ht="9" customHeight="1">
      <c r="A8" s="10"/>
      <c r="B8" s="10"/>
      <c r="C8" s="11"/>
      <c r="D8" s="12"/>
      <c r="E8" s="13"/>
      <c r="F8" s="13"/>
      <c r="G8" s="14"/>
      <c r="H8" s="14"/>
      <c r="I8" s="13"/>
      <c r="J8" s="13"/>
      <c r="K8" s="13"/>
      <c r="L8" s="13"/>
      <c r="M8" s="14"/>
      <c r="N8" s="14"/>
      <c r="O8" s="13"/>
      <c r="P8" s="13"/>
      <c r="Q8" s="13"/>
      <c r="R8" s="13"/>
      <c r="S8" s="13"/>
      <c r="T8" s="13"/>
      <c r="U8" s="13"/>
      <c r="V8" s="13"/>
    </row>
    <row r="9" spans="1:71" ht="9" customHeight="1">
      <c r="A9" s="352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73"/>
      <c r="N9" s="73"/>
      <c r="O9" s="73"/>
      <c r="P9" s="73"/>
      <c r="Q9" s="73"/>
      <c r="R9" s="73"/>
      <c r="S9" s="15"/>
      <c r="T9" s="15"/>
      <c r="U9" s="15"/>
      <c r="V9" s="13"/>
    </row>
    <row r="10" spans="1:71" ht="9" customHeight="1">
      <c r="A10" s="16"/>
      <c r="B10" s="346" t="s">
        <v>167</v>
      </c>
      <c r="C10" s="185"/>
      <c r="D10" s="185"/>
      <c r="E10" s="347" t="s">
        <v>1</v>
      </c>
      <c r="F10" s="348"/>
      <c r="G10" s="348"/>
      <c r="H10" s="348"/>
      <c r="I10" s="348"/>
      <c r="J10" s="348"/>
      <c r="K10" s="348"/>
      <c r="L10" s="348"/>
      <c r="M10" s="14"/>
      <c r="N10" s="346"/>
      <c r="O10" s="185"/>
      <c r="P10" s="185"/>
      <c r="Q10" s="347"/>
      <c r="R10" s="348"/>
      <c r="S10" s="348"/>
      <c r="T10" s="348"/>
      <c r="U10" s="348"/>
      <c r="V10" s="348"/>
      <c r="W10" s="348"/>
      <c r="X10" s="348"/>
      <c r="Y10" s="16"/>
      <c r="Z10" s="16"/>
    </row>
    <row r="11" spans="1:71" ht="9" customHeight="1">
      <c r="A11" s="16"/>
      <c r="B11" s="185"/>
      <c r="C11" s="185"/>
      <c r="D11" s="185"/>
      <c r="E11" s="348"/>
      <c r="F11" s="348"/>
      <c r="G11" s="348"/>
      <c r="H11" s="348"/>
      <c r="I11" s="348"/>
      <c r="J11" s="348"/>
      <c r="K11" s="348"/>
      <c r="L11" s="348"/>
      <c r="M11" s="14"/>
      <c r="N11" s="185"/>
      <c r="O11" s="185"/>
      <c r="P11" s="185"/>
      <c r="Q11" s="348"/>
      <c r="R11" s="348"/>
      <c r="S11" s="348"/>
      <c r="T11" s="348"/>
      <c r="U11" s="348"/>
      <c r="V11" s="348"/>
      <c r="W11" s="348"/>
      <c r="X11" s="348"/>
      <c r="Y11" s="16"/>
      <c r="Z11" s="16"/>
    </row>
    <row r="12" spans="1:71" ht="9" customHeight="1">
      <c r="A12" s="16"/>
      <c r="B12" s="185"/>
      <c r="C12" s="185"/>
      <c r="D12" s="185"/>
      <c r="E12" s="348"/>
      <c r="F12" s="348"/>
      <c r="G12" s="348"/>
      <c r="H12" s="348"/>
      <c r="I12" s="348"/>
      <c r="J12" s="348"/>
      <c r="K12" s="348"/>
      <c r="L12" s="348"/>
      <c r="M12" s="14"/>
      <c r="N12" s="185"/>
      <c r="O12" s="185"/>
      <c r="P12" s="185"/>
      <c r="Q12" s="348"/>
      <c r="R12" s="348"/>
      <c r="S12" s="348"/>
      <c r="T12" s="348"/>
      <c r="U12" s="348"/>
      <c r="V12" s="348"/>
      <c r="W12" s="348"/>
      <c r="X12" s="348"/>
      <c r="Y12" s="16"/>
      <c r="Z12" s="16"/>
    </row>
    <row r="13" spans="1:71" ht="9" customHeight="1">
      <c r="B13" s="341" t="str">
        <f>B10</f>
        <v>5年の部：</v>
      </c>
      <c r="C13" s="185"/>
      <c r="D13" s="341" t="s">
        <v>2</v>
      </c>
      <c r="E13" s="185"/>
      <c r="F13" s="185"/>
      <c r="G13" s="185"/>
      <c r="H13" s="185"/>
      <c r="I13" s="185"/>
      <c r="J13" s="185"/>
      <c r="K13" s="185"/>
      <c r="L13" s="185"/>
      <c r="M13" s="70"/>
      <c r="N13" s="341" t="str">
        <f>B10</f>
        <v>5年の部：</v>
      </c>
      <c r="O13" s="185"/>
      <c r="P13" s="341" t="s">
        <v>168</v>
      </c>
      <c r="Q13" s="185"/>
      <c r="R13" s="185"/>
      <c r="S13" s="185"/>
      <c r="T13" s="185"/>
      <c r="U13" s="185"/>
      <c r="V13" s="185"/>
      <c r="W13" s="185"/>
      <c r="X13" s="185"/>
      <c r="Y13" s="70"/>
      <c r="Z13" s="70"/>
    </row>
    <row r="14" spans="1:71" ht="9" customHeight="1"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70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70"/>
      <c r="Z14" s="70"/>
      <c r="BB14" s="17"/>
      <c r="BC14" s="17"/>
      <c r="BD14" s="17"/>
    </row>
    <row r="15" spans="1:71" ht="9" customHeight="1">
      <c r="B15" s="341" t="s">
        <v>74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16"/>
      <c r="N15" s="341" t="s">
        <v>74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16"/>
      <c r="Z15" s="16"/>
      <c r="BB15" s="18"/>
      <c r="BC15" s="17"/>
      <c r="BD15" s="17"/>
    </row>
    <row r="16" spans="1:71" ht="9" customHeight="1"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19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19"/>
      <c r="Z16" s="19"/>
      <c r="BB16" s="18"/>
      <c r="BC16" s="17"/>
      <c r="BD16" s="17"/>
    </row>
    <row r="17" spans="1:56" ht="9" customHeight="1">
      <c r="A17" s="17"/>
      <c r="B17" s="342" t="s">
        <v>68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19"/>
      <c r="N17" s="342" t="s">
        <v>68</v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19"/>
      <c r="Z17" s="19"/>
      <c r="BB17" s="18"/>
      <c r="BC17" s="17"/>
      <c r="BD17" s="17"/>
    </row>
    <row r="18" spans="1:56" ht="9" customHeight="1">
      <c r="A18" s="17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19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19"/>
      <c r="Z18" s="19"/>
      <c r="BB18" s="18"/>
      <c r="BC18" s="17"/>
      <c r="BD18" s="17"/>
    </row>
    <row r="19" spans="1:56" ht="9" customHeight="1">
      <c r="B19" s="344" t="s">
        <v>169</v>
      </c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19"/>
      <c r="N19" s="344" t="s">
        <v>170</v>
      </c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19"/>
      <c r="Z19" s="19"/>
      <c r="BB19" s="18"/>
      <c r="BC19" s="17"/>
      <c r="BD19" s="17"/>
    </row>
    <row r="20" spans="1:56" ht="9" customHeight="1"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19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19"/>
      <c r="Z20" s="19"/>
      <c r="BB20" s="18"/>
      <c r="BC20" s="17"/>
      <c r="BD20" s="17"/>
    </row>
    <row r="21" spans="1:56" ht="9" customHeight="1"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19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19"/>
      <c r="Z21" s="19"/>
      <c r="BB21" s="18"/>
      <c r="BC21" s="17"/>
      <c r="BD21" s="17"/>
    </row>
    <row r="22" spans="1:56" ht="9" customHeight="1">
      <c r="B22" s="312" t="s">
        <v>83</v>
      </c>
      <c r="C22" s="308" t="s">
        <v>81</v>
      </c>
      <c r="D22" s="309"/>
      <c r="E22" s="339" t="s">
        <v>82</v>
      </c>
      <c r="F22" s="308" t="s">
        <v>7</v>
      </c>
      <c r="G22" s="322"/>
      <c r="H22" s="322"/>
      <c r="I22" s="322"/>
      <c r="J22" s="309"/>
      <c r="K22" s="312" t="s">
        <v>8</v>
      </c>
      <c r="L22" s="312" t="s">
        <v>9</v>
      </c>
      <c r="M22" s="19"/>
      <c r="N22" s="312" t="s">
        <v>16</v>
      </c>
      <c r="O22" s="308" t="s">
        <v>81</v>
      </c>
      <c r="P22" s="309"/>
      <c r="Q22" s="339" t="s">
        <v>82</v>
      </c>
      <c r="R22" s="308" t="s">
        <v>7</v>
      </c>
      <c r="S22" s="322"/>
      <c r="T22" s="322"/>
      <c r="U22" s="322"/>
      <c r="V22" s="309"/>
      <c r="W22" s="312" t="s">
        <v>8</v>
      </c>
      <c r="X22" s="312" t="s">
        <v>9</v>
      </c>
    </row>
    <row r="23" spans="1:56" ht="9" customHeight="1">
      <c r="B23" s="313"/>
      <c r="C23" s="310"/>
      <c r="D23" s="311"/>
      <c r="E23" s="340"/>
      <c r="F23" s="310"/>
      <c r="G23" s="323"/>
      <c r="H23" s="323"/>
      <c r="I23" s="323"/>
      <c r="J23" s="311"/>
      <c r="K23" s="313"/>
      <c r="L23" s="313"/>
      <c r="M23" s="19"/>
      <c r="N23" s="313"/>
      <c r="O23" s="310"/>
      <c r="P23" s="311"/>
      <c r="Q23" s="340"/>
      <c r="R23" s="310"/>
      <c r="S23" s="323"/>
      <c r="T23" s="323"/>
      <c r="U23" s="323"/>
      <c r="V23" s="311"/>
      <c r="W23" s="313"/>
      <c r="X23" s="313"/>
    </row>
    <row r="24" spans="1:56" ht="9" customHeight="1">
      <c r="B24" s="308"/>
      <c r="C24" s="314">
        <v>0.33333333333333331</v>
      </c>
      <c r="D24" s="309"/>
      <c r="E24" s="308"/>
      <c r="F24" s="308" t="s">
        <v>10</v>
      </c>
      <c r="G24" s="322"/>
      <c r="H24" s="322"/>
      <c r="I24" s="322"/>
      <c r="J24" s="309"/>
      <c r="K24" s="322" t="s">
        <v>11</v>
      </c>
      <c r="L24" s="309"/>
      <c r="M24" s="19"/>
      <c r="N24" s="308"/>
      <c r="O24" s="314">
        <v>0.33333333333333331</v>
      </c>
      <c r="P24" s="309"/>
      <c r="Q24" s="308"/>
      <c r="R24" s="308" t="s">
        <v>10</v>
      </c>
      <c r="S24" s="322"/>
      <c r="T24" s="322"/>
      <c r="U24" s="322"/>
      <c r="V24" s="309"/>
      <c r="W24" s="322" t="s">
        <v>11</v>
      </c>
      <c r="X24" s="309"/>
    </row>
    <row r="25" spans="1:56" ht="9" customHeight="1">
      <c r="B25" s="328"/>
      <c r="C25" s="328"/>
      <c r="D25" s="337"/>
      <c r="E25" s="328"/>
      <c r="F25" s="328"/>
      <c r="G25" s="338"/>
      <c r="H25" s="338"/>
      <c r="I25" s="338"/>
      <c r="J25" s="337"/>
      <c r="K25" s="323"/>
      <c r="L25" s="311"/>
      <c r="M25" s="19"/>
      <c r="N25" s="328"/>
      <c r="O25" s="328"/>
      <c r="P25" s="337"/>
      <c r="Q25" s="328"/>
      <c r="R25" s="328"/>
      <c r="S25" s="338"/>
      <c r="T25" s="338"/>
      <c r="U25" s="338"/>
      <c r="V25" s="337"/>
      <c r="W25" s="323"/>
      <c r="X25" s="311"/>
    </row>
    <row r="26" spans="1:56" ht="9" customHeight="1">
      <c r="B26" s="308">
        <v>1</v>
      </c>
      <c r="C26" s="314">
        <v>0.375</v>
      </c>
      <c r="D26" s="309"/>
      <c r="E26" s="312" t="s">
        <v>20</v>
      </c>
      <c r="F26" s="318" t="s">
        <v>30</v>
      </c>
      <c r="G26" s="319"/>
      <c r="H26" s="322" t="s">
        <v>62</v>
      </c>
      <c r="I26" s="319" t="s">
        <v>28</v>
      </c>
      <c r="J26" s="324"/>
      <c r="K26" s="318" t="s">
        <v>13</v>
      </c>
      <c r="L26" s="324"/>
      <c r="M26" s="19"/>
      <c r="N26" s="308">
        <v>1</v>
      </c>
      <c r="O26" s="314">
        <v>0.375</v>
      </c>
      <c r="P26" s="309"/>
      <c r="Q26" s="308"/>
      <c r="R26" s="318" t="s">
        <v>66</v>
      </c>
      <c r="S26" s="319"/>
      <c r="T26" s="319" t="s">
        <v>171</v>
      </c>
      <c r="U26" s="319" t="s">
        <v>98</v>
      </c>
      <c r="V26" s="324"/>
      <c r="W26" s="318" t="s">
        <v>13</v>
      </c>
      <c r="X26" s="324"/>
    </row>
    <row r="27" spans="1:56" ht="9" customHeight="1">
      <c r="B27" s="310"/>
      <c r="C27" s="310"/>
      <c r="D27" s="311"/>
      <c r="E27" s="313"/>
      <c r="F27" s="320"/>
      <c r="G27" s="321"/>
      <c r="H27" s="323"/>
      <c r="I27" s="321"/>
      <c r="J27" s="325"/>
      <c r="K27" s="320"/>
      <c r="L27" s="325"/>
      <c r="M27" s="19"/>
      <c r="N27" s="310"/>
      <c r="O27" s="310"/>
      <c r="P27" s="311"/>
      <c r="Q27" s="310"/>
      <c r="R27" s="320"/>
      <c r="S27" s="321"/>
      <c r="T27" s="321"/>
      <c r="U27" s="321"/>
      <c r="V27" s="325"/>
      <c r="W27" s="320"/>
      <c r="X27" s="325"/>
      <c r="AF27" s="20"/>
      <c r="AG27" s="20"/>
      <c r="AH27" s="20"/>
    </row>
    <row r="28" spans="1:56" ht="9" customHeight="1">
      <c r="B28" s="328">
        <v>2</v>
      </c>
      <c r="C28" s="336">
        <v>0.40277777777777801</v>
      </c>
      <c r="D28" s="337"/>
      <c r="E28" s="308" t="s">
        <v>23</v>
      </c>
      <c r="F28" s="318" t="s">
        <v>29</v>
      </c>
      <c r="G28" s="319"/>
      <c r="H28" s="322" t="s">
        <v>62</v>
      </c>
      <c r="I28" s="319" t="s">
        <v>21</v>
      </c>
      <c r="J28" s="324"/>
      <c r="K28" s="322" t="s">
        <v>14</v>
      </c>
      <c r="L28" s="309"/>
      <c r="M28" s="19"/>
      <c r="N28" s="328">
        <v>2</v>
      </c>
      <c r="O28" s="336">
        <v>0.40972222222222227</v>
      </c>
      <c r="P28" s="337"/>
      <c r="Q28" s="308"/>
      <c r="R28" s="318" t="s">
        <v>134</v>
      </c>
      <c r="S28" s="319"/>
      <c r="T28" s="319" t="s">
        <v>62</v>
      </c>
      <c r="U28" s="319" t="s">
        <v>172</v>
      </c>
      <c r="V28" s="324"/>
      <c r="W28" s="322" t="s">
        <v>14</v>
      </c>
      <c r="X28" s="309"/>
      <c r="AF28" s="20"/>
      <c r="AG28" s="20"/>
      <c r="AH28" s="20"/>
    </row>
    <row r="29" spans="1:56" ht="9" customHeight="1">
      <c r="B29" s="328"/>
      <c r="C29" s="328"/>
      <c r="D29" s="337"/>
      <c r="E29" s="310"/>
      <c r="F29" s="320"/>
      <c r="G29" s="321"/>
      <c r="H29" s="323"/>
      <c r="I29" s="321"/>
      <c r="J29" s="325"/>
      <c r="K29" s="323"/>
      <c r="L29" s="311"/>
      <c r="M29" s="19"/>
      <c r="N29" s="328"/>
      <c r="O29" s="328"/>
      <c r="P29" s="337"/>
      <c r="Q29" s="310"/>
      <c r="R29" s="320"/>
      <c r="S29" s="321"/>
      <c r="T29" s="321"/>
      <c r="U29" s="321"/>
      <c r="V29" s="325"/>
      <c r="W29" s="323"/>
      <c r="X29" s="311"/>
    </row>
    <row r="30" spans="1:56" ht="9" customHeight="1">
      <c r="B30" s="308">
        <v>3</v>
      </c>
      <c r="C30" s="314">
        <v>0.43055555555555602</v>
      </c>
      <c r="D30" s="309"/>
      <c r="E30" s="312" t="s">
        <v>20</v>
      </c>
      <c r="F30" s="318" t="s">
        <v>30</v>
      </c>
      <c r="G30" s="319"/>
      <c r="H30" s="322" t="s">
        <v>62</v>
      </c>
      <c r="I30" s="319" t="s">
        <v>173</v>
      </c>
      <c r="J30" s="324"/>
      <c r="K30" s="308" t="s">
        <v>138</v>
      </c>
      <c r="L30" s="123"/>
      <c r="M30" s="19"/>
      <c r="N30" s="308">
        <v>3</v>
      </c>
      <c r="O30" s="314">
        <v>0.44444444444444442</v>
      </c>
      <c r="P30" s="309"/>
      <c r="Q30" s="308"/>
      <c r="R30" s="318" t="s">
        <v>174</v>
      </c>
      <c r="S30" s="319"/>
      <c r="T30" s="319" t="s">
        <v>62</v>
      </c>
      <c r="U30" s="319" t="s">
        <v>141</v>
      </c>
      <c r="V30" s="324"/>
      <c r="W30" s="322" t="s">
        <v>14</v>
      </c>
      <c r="X30" s="309"/>
    </row>
    <row r="31" spans="1:56" ht="9" customHeight="1">
      <c r="B31" s="310"/>
      <c r="C31" s="310"/>
      <c r="D31" s="311"/>
      <c r="E31" s="313"/>
      <c r="F31" s="320"/>
      <c r="G31" s="321"/>
      <c r="H31" s="323"/>
      <c r="I31" s="321"/>
      <c r="J31" s="325"/>
      <c r="K31" s="310"/>
      <c r="L31" s="126"/>
      <c r="M31" s="19"/>
      <c r="N31" s="310"/>
      <c r="O31" s="310"/>
      <c r="P31" s="311"/>
      <c r="Q31" s="310"/>
      <c r="R31" s="320"/>
      <c r="S31" s="321"/>
      <c r="T31" s="321"/>
      <c r="U31" s="321"/>
      <c r="V31" s="325"/>
      <c r="W31" s="323"/>
      <c r="X31" s="311"/>
    </row>
    <row r="32" spans="1:56" ht="9" customHeight="1">
      <c r="B32" s="328">
        <v>4</v>
      </c>
      <c r="C32" s="314">
        <v>0.45833333333333298</v>
      </c>
      <c r="D32" s="309"/>
      <c r="E32" s="308" t="s">
        <v>23</v>
      </c>
      <c r="F32" s="318" t="s">
        <v>29</v>
      </c>
      <c r="G32" s="319"/>
      <c r="H32" s="322" t="s">
        <v>62</v>
      </c>
      <c r="I32" s="319" t="s">
        <v>22</v>
      </c>
      <c r="J32" s="324"/>
      <c r="K32" s="308" t="s">
        <v>175</v>
      </c>
      <c r="L32" s="123"/>
      <c r="M32" s="19"/>
      <c r="N32" s="328">
        <v>4</v>
      </c>
      <c r="O32" s="314">
        <v>0.47916666666666669</v>
      </c>
      <c r="P32" s="309"/>
      <c r="Q32" s="308"/>
      <c r="R32" s="333" t="s">
        <v>176</v>
      </c>
      <c r="S32" s="332"/>
      <c r="T32" s="319" t="s">
        <v>62</v>
      </c>
      <c r="U32" s="332" t="s">
        <v>144</v>
      </c>
      <c r="V32" s="334"/>
      <c r="W32" s="322" t="s">
        <v>14</v>
      </c>
      <c r="X32" s="309"/>
    </row>
    <row r="33" spans="2:24" ht="9" customHeight="1">
      <c r="B33" s="328"/>
      <c r="C33" s="310"/>
      <c r="D33" s="311"/>
      <c r="E33" s="310"/>
      <c r="F33" s="320"/>
      <c r="G33" s="321"/>
      <c r="H33" s="323"/>
      <c r="I33" s="321"/>
      <c r="J33" s="325"/>
      <c r="K33" s="310"/>
      <c r="L33" s="126"/>
      <c r="M33" s="19"/>
      <c r="N33" s="328"/>
      <c r="O33" s="310"/>
      <c r="P33" s="311"/>
      <c r="Q33" s="310"/>
      <c r="R33" s="333"/>
      <c r="S33" s="332"/>
      <c r="T33" s="321"/>
      <c r="U33" s="332"/>
      <c r="V33" s="334"/>
      <c r="W33" s="323"/>
      <c r="X33" s="311"/>
    </row>
    <row r="34" spans="2:24" ht="9" customHeight="1">
      <c r="B34" s="308">
        <v>5</v>
      </c>
      <c r="C34" s="326">
        <v>0.48611111111111099</v>
      </c>
      <c r="D34" s="327"/>
      <c r="E34" s="308" t="s">
        <v>20</v>
      </c>
      <c r="F34" s="318" t="s">
        <v>28</v>
      </c>
      <c r="G34" s="319"/>
      <c r="H34" s="322" t="s">
        <v>62</v>
      </c>
      <c r="I34" s="319" t="s">
        <v>173</v>
      </c>
      <c r="J34" s="324"/>
      <c r="K34" s="308" t="s">
        <v>138</v>
      </c>
      <c r="L34" s="123"/>
      <c r="M34" s="19"/>
      <c r="N34" s="308">
        <v>5</v>
      </c>
      <c r="O34" s="326">
        <v>0.51388888888888895</v>
      </c>
      <c r="P34" s="327"/>
      <c r="Q34" s="308"/>
      <c r="R34" s="318" t="s">
        <v>146</v>
      </c>
      <c r="S34" s="319"/>
      <c r="T34" s="319" t="s">
        <v>62</v>
      </c>
      <c r="U34" s="319" t="s">
        <v>147</v>
      </c>
      <c r="V34" s="324"/>
      <c r="W34" s="322" t="s">
        <v>14</v>
      </c>
      <c r="X34" s="309"/>
    </row>
    <row r="35" spans="2:24" ht="9" customHeight="1">
      <c r="B35" s="310"/>
      <c r="C35" s="327"/>
      <c r="D35" s="327"/>
      <c r="E35" s="330"/>
      <c r="F35" s="320"/>
      <c r="G35" s="321"/>
      <c r="H35" s="323"/>
      <c r="I35" s="321"/>
      <c r="J35" s="325"/>
      <c r="K35" s="310"/>
      <c r="L35" s="126"/>
      <c r="M35" s="19"/>
      <c r="N35" s="310"/>
      <c r="O35" s="327"/>
      <c r="P35" s="327"/>
      <c r="Q35" s="310"/>
      <c r="R35" s="320"/>
      <c r="S35" s="321"/>
      <c r="T35" s="321"/>
      <c r="U35" s="321"/>
      <c r="V35" s="325"/>
      <c r="W35" s="323"/>
      <c r="X35" s="311"/>
    </row>
    <row r="36" spans="2:24" ht="9" customHeight="1">
      <c r="B36" s="328">
        <v>6</v>
      </c>
      <c r="C36" s="314">
        <v>0.51388888888888895</v>
      </c>
      <c r="D36" s="309"/>
      <c r="E36" s="312" t="s">
        <v>23</v>
      </c>
      <c r="F36" s="318" t="s">
        <v>21</v>
      </c>
      <c r="G36" s="319"/>
      <c r="H36" s="322" t="s">
        <v>171</v>
      </c>
      <c r="I36" s="319" t="s">
        <v>22</v>
      </c>
      <c r="J36" s="324"/>
      <c r="K36" s="308" t="s">
        <v>138</v>
      </c>
      <c r="L36" s="123"/>
      <c r="M36" s="19"/>
      <c r="N36" s="328">
        <v>6</v>
      </c>
      <c r="O36" s="314">
        <v>0.54861111111111105</v>
      </c>
      <c r="P36" s="309"/>
      <c r="Q36" s="308"/>
      <c r="R36" s="318" t="s">
        <v>148</v>
      </c>
      <c r="S36" s="319"/>
      <c r="T36" s="319" t="s">
        <v>62</v>
      </c>
      <c r="U36" s="319" t="s">
        <v>177</v>
      </c>
      <c r="V36" s="324"/>
      <c r="W36" s="308" t="s">
        <v>14</v>
      </c>
      <c r="X36" s="309"/>
    </row>
    <row r="37" spans="2:24" ht="9" customHeight="1">
      <c r="B37" s="328"/>
      <c r="C37" s="310"/>
      <c r="D37" s="311"/>
      <c r="E37" s="313"/>
      <c r="F37" s="320"/>
      <c r="G37" s="321"/>
      <c r="H37" s="168"/>
      <c r="I37" s="321"/>
      <c r="J37" s="325"/>
      <c r="K37" s="310"/>
      <c r="L37" s="126"/>
      <c r="M37" s="19"/>
      <c r="N37" s="328"/>
      <c r="O37" s="310"/>
      <c r="P37" s="311"/>
      <c r="Q37" s="310"/>
      <c r="R37" s="320"/>
      <c r="S37" s="321"/>
      <c r="T37" s="321"/>
      <c r="U37" s="321"/>
      <c r="V37" s="325"/>
      <c r="W37" s="310"/>
      <c r="X37" s="311"/>
    </row>
    <row r="38" spans="2:24" ht="9" customHeight="1">
      <c r="B38" s="308">
        <v>7</v>
      </c>
      <c r="C38" s="326">
        <v>0.54166666666666696</v>
      </c>
      <c r="D38" s="327"/>
      <c r="E38" s="308" t="s">
        <v>178</v>
      </c>
      <c r="F38" s="318" t="s">
        <v>24</v>
      </c>
      <c r="G38" s="319"/>
      <c r="H38" s="322" t="s">
        <v>62</v>
      </c>
      <c r="I38" s="319" t="s">
        <v>25</v>
      </c>
      <c r="J38" s="324"/>
      <c r="K38" s="308" t="s">
        <v>138</v>
      </c>
      <c r="L38" s="123"/>
      <c r="M38" s="19"/>
      <c r="N38" s="308">
        <v>7</v>
      </c>
      <c r="O38" s="326">
        <v>0.58333333333333337</v>
      </c>
      <c r="P38" s="327"/>
      <c r="Q38" s="308"/>
      <c r="R38" s="318" t="s">
        <v>18</v>
      </c>
      <c r="S38" s="319"/>
      <c r="T38" s="319"/>
      <c r="U38" s="319"/>
      <c r="V38" s="324"/>
      <c r="W38" s="308" t="s">
        <v>14</v>
      </c>
      <c r="X38" s="309"/>
    </row>
    <row r="39" spans="2:24" ht="9" customHeight="1">
      <c r="B39" s="310"/>
      <c r="C39" s="327"/>
      <c r="D39" s="327"/>
      <c r="E39" s="310"/>
      <c r="F39" s="320"/>
      <c r="G39" s="321"/>
      <c r="H39" s="323"/>
      <c r="I39" s="321"/>
      <c r="J39" s="325"/>
      <c r="K39" s="310"/>
      <c r="L39" s="126"/>
      <c r="M39" s="19"/>
      <c r="N39" s="310"/>
      <c r="O39" s="327"/>
      <c r="P39" s="327"/>
      <c r="Q39" s="310"/>
      <c r="R39" s="320"/>
      <c r="S39" s="321"/>
      <c r="T39" s="321"/>
      <c r="U39" s="321"/>
      <c r="V39" s="325"/>
      <c r="W39" s="310"/>
      <c r="X39" s="311"/>
    </row>
    <row r="40" spans="2:24" ht="9" customHeight="1">
      <c r="B40" s="328">
        <v>8</v>
      </c>
      <c r="C40" s="326"/>
      <c r="D40" s="327"/>
      <c r="E40" s="312"/>
      <c r="F40" s="318" t="s">
        <v>75</v>
      </c>
      <c r="G40" s="319"/>
      <c r="H40" s="319"/>
      <c r="I40" s="319"/>
      <c r="J40" s="324"/>
      <c r="K40" s="308" t="s">
        <v>138</v>
      </c>
      <c r="L40" s="123"/>
      <c r="M40" s="19"/>
      <c r="N40" s="308" t="s">
        <v>19</v>
      </c>
      <c r="O40" s="322"/>
      <c r="P40" s="322"/>
      <c r="Q40" s="322"/>
      <c r="R40" s="322"/>
      <c r="S40" s="322"/>
      <c r="T40" s="322"/>
      <c r="U40" s="322"/>
      <c r="V40" s="322"/>
      <c r="W40" s="322"/>
      <c r="X40" s="309"/>
    </row>
    <row r="41" spans="2:24" ht="9" customHeight="1">
      <c r="B41" s="328"/>
      <c r="C41" s="327"/>
      <c r="D41" s="327"/>
      <c r="E41" s="313"/>
      <c r="F41" s="320"/>
      <c r="G41" s="321"/>
      <c r="H41" s="321"/>
      <c r="I41" s="321"/>
      <c r="J41" s="325"/>
      <c r="K41" s="310"/>
      <c r="L41" s="126"/>
      <c r="M41" s="19"/>
      <c r="N41" s="310"/>
      <c r="O41" s="323"/>
      <c r="P41" s="323"/>
      <c r="Q41" s="323"/>
      <c r="R41" s="323"/>
      <c r="S41" s="323"/>
      <c r="T41" s="323"/>
      <c r="U41" s="323"/>
      <c r="V41" s="323"/>
      <c r="W41" s="323"/>
      <c r="X41" s="311"/>
    </row>
    <row r="42" spans="2:24" ht="9" customHeight="1">
      <c r="B42" s="308">
        <v>9</v>
      </c>
      <c r="C42" s="326">
        <v>0.59027777777777779</v>
      </c>
      <c r="D42" s="327"/>
      <c r="E42" s="308" t="s">
        <v>27</v>
      </c>
      <c r="F42" s="318" t="s">
        <v>24</v>
      </c>
      <c r="G42" s="319"/>
      <c r="H42" s="322" t="s">
        <v>62</v>
      </c>
      <c r="I42" s="319" t="s">
        <v>71</v>
      </c>
      <c r="J42" s="324"/>
      <c r="K42" s="308" t="s">
        <v>15</v>
      </c>
      <c r="L42" s="309"/>
      <c r="M42" s="19"/>
    </row>
    <row r="43" spans="2:24" ht="9" customHeight="1">
      <c r="B43" s="310"/>
      <c r="C43" s="327"/>
      <c r="D43" s="327"/>
      <c r="E43" s="310"/>
      <c r="F43" s="320"/>
      <c r="G43" s="321"/>
      <c r="H43" s="323"/>
      <c r="I43" s="321"/>
      <c r="J43" s="325"/>
      <c r="K43" s="310"/>
      <c r="L43" s="311"/>
      <c r="M43" s="19"/>
    </row>
    <row r="44" spans="2:24" ht="9" customHeight="1">
      <c r="B44" s="308">
        <v>10</v>
      </c>
      <c r="C44" s="326"/>
      <c r="D44" s="327"/>
      <c r="E44" s="308"/>
      <c r="F44" s="318" t="s">
        <v>75</v>
      </c>
      <c r="G44" s="319"/>
      <c r="H44" s="319"/>
      <c r="I44" s="319"/>
      <c r="J44" s="324"/>
      <c r="K44" s="308" t="s">
        <v>15</v>
      </c>
      <c r="L44" s="309"/>
      <c r="M44" s="19"/>
    </row>
    <row r="45" spans="2:24" ht="9" customHeight="1">
      <c r="B45" s="310"/>
      <c r="C45" s="327"/>
      <c r="D45" s="327"/>
      <c r="E45" s="310"/>
      <c r="F45" s="320"/>
      <c r="G45" s="321"/>
      <c r="H45" s="321"/>
      <c r="I45" s="321"/>
      <c r="J45" s="325"/>
      <c r="K45" s="310"/>
      <c r="L45" s="311"/>
      <c r="M45" s="19"/>
      <c r="R45" s="332"/>
      <c r="S45" s="332"/>
      <c r="T45" s="338"/>
      <c r="U45" s="332"/>
      <c r="V45" s="332"/>
    </row>
    <row r="46" spans="2:24" ht="9" customHeight="1">
      <c r="B46" s="308">
        <v>11</v>
      </c>
      <c r="C46" s="314">
        <v>0.63888888888888895</v>
      </c>
      <c r="D46" s="309"/>
      <c r="E46" s="308" t="s">
        <v>27</v>
      </c>
      <c r="F46" s="318" t="s">
        <v>25</v>
      </c>
      <c r="G46" s="319"/>
      <c r="H46" s="322" t="s">
        <v>171</v>
      </c>
      <c r="I46" s="319" t="s">
        <v>71</v>
      </c>
      <c r="J46" s="324"/>
      <c r="K46" s="308" t="s">
        <v>15</v>
      </c>
      <c r="L46" s="309"/>
      <c r="M46" s="19"/>
      <c r="R46" s="332"/>
      <c r="S46" s="332"/>
      <c r="T46" s="338"/>
      <c r="U46" s="332"/>
      <c r="V46" s="332"/>
    </row>
    <row r="47" spans="2:24" ht="9" customHeight="1">
      <c r="B47" s="310"/>
      <c r="C47" s="310"/>
      <c r="D47" s="311"/>
      <c r="E47" s="310"/>
      <c r="F47" s="320"/>
      <c r="G47" s="321"/>
      <c r="H47" s="323"/>
      <c r="I47" s="321"/>
      <c r="J47" s="325"/>
      <c r="K47" s="310"/>
      <c r="L47" s="311"/>
      <c r="M47" s="19"/>
      <c r="R47" s="17"/>
      <c r="S47" s="17"/>
      <c r="T47" s="17"/>
      <c r="U47" s="17"/>
      <c r="V47" s="17"/>
    </row>
    <row r="48" spans="2:24" ht="9" customHeight="1">
      <c r="B48" s="308">
        <v>12</v>
      </c>
      <c r="C48" s="314"/>
      <c r="D48" s="309"/>
      <c r="E48" s="308"/>
      <c r="F48" s="318"/>
      <c r="G48" s="319"/>
      <c r="H48" s="322" t="s">
        <v>171</v>
      </c>
      <c r="I48" s="319"/>
      <c r="J48" s="324"/>
      <c r="K48" s="308" t="s">
        <v>15</v>
      </c>
      <c r="L48" s="309"/>
      <c r="M48" s="19"/>
      <c r="R48" s="17"/>
      <c r="S48" s="17"/>
      <c r="T48" s="17"/>
      <c r="U48" s="17"/>
      <c r="V48" s="17"/>
    </row>
    <row r="49" spans="2:22" ht="9" customHeight="1">
      <c r="B49" s="310"/>
      <c r="C49" s="310"/>
      <c r="D49" s="311"/>
      <c r="E49" s="310"/>
      <c r="F49" s="320"/>
      <c r="G49" s="321"/>
      <c r="H49" s="323"/>
      <c r="I49" s="321"/>
      <c r="J49" s="325"/>
      <c r="K49" s="310"/>
      <c r="L49" s="311"/>
      <c r="M49" s="19"/>
      <c r="R49" s="332"/>
      <c r="S49" s="332"/>
      <c r="T49" s="338"/>
      <c r="U49" s="332"/>
      <c r="V49" s="332"/>
    </row>
    <row r="50" spans="2:22" ht="9" customHeight="1">
      <c r="B50" s="308">
        <v>13</v>
      </c>
      <c r="C50" s="314"/>
      <c r="D50" s="309"/>
      <c r="E50" s="308"/>
      <c r="F50" s="318"/>
      <c r="G50" s="319"/>
      <c r="H50" s="322" t="s">
        <v>62</v>
      </c>
      <c r="I50" s="319"/>
      <c r="J50" s="324"/>
      <c r="K50" s="308" t="s">
        <v>15</v>
      </c>
      <c r="L50" s="309"/>
      <c r="M50" s="19"/>
      <c r="R50" s="332"/>
      <c r="S50" s="332"/>
      <c r="T50" s="338"/>
      <c r="U50" s="332"/>
      <c r="V50" s="332"/>
    </row>
    <row r="51" spans="2:22" ht="9" customHeight="1">
      <c r="B51" s="310"/>
      <c r="C51" s="310"/>
      <c r="D51" s="311"/>
      <c r="E51" s="310"/>
      <c r="F51" s="320"/>
      <c r="G51" s="321"/>
      <c r="H51" s="323"/>
      <c r="I51" s="321"/>
      <c r="J51" s="325"/>
      <c r="K51" s="310"/>
      <c r="L51" s="311"/>
      <c r="M51" s="19"/>
      <c r="R51" s="17"/>
      <c r="S51" s="17"/>
      <c r="T51" s="17"/>
      <c r="U51" s="17"/>
      <c r="V51" s="17"/>
    </row>
    <row r="52" spans="2:22" ht="9" customHeight="1">
      <c r="B52" s="308">
        <v>14</v>
      </c>
      <c r="C52" s="314"/>
      <c r="D52" s="309"/>
      <c r="E52" s="308"/>
      <c r="F52" s="318"/>
      <c r="G52" s="319"/>
      <c r="H52" s="322" t="s">
        <v>62</v>
      </c>
      <c r="I52" s="319"/>
      <c r="J52" s="324"/>
      <c r="K52" s="308" t="s">
        <v>15</v>
      </c>
      <c r="L52" s="309"/>
      <c r="M52" s="19"/>
      <c r="R52" s="17"/>
      <c r="S52" s="17"/>
      <c r="T52" s="17"/>
      <c r="U52" s="17"/>
      <c r="V52" s="17"/>
    </row>
    <row r="53" spans="2:22" ht="9" customHeight="1">
      <c r="B53" s="310"/>
      <c r="C53" s="310"/>
      <c r="D53" s="311"/>
      <c r="E53" s="310"/>
      <c r="F53" s="320"/>
      <c r="G53" s="321"/>
      <c r="H53" s="323"/>
      <c r="I53" s="321"/>
      <c r="J53" s="325"/>
      <c r="K53" s="310"/>
      <c r="L53" s="311"/>
      <c r="M53" s="19"/>
      <c r="R53" s="332"/>
      <c r="S53" s="332"/>
      <c r="T53" s="338"/>
      <c r="U53" s="332"/>
      <c r="V53" s="332"/>
    </row>
    <row r="54" spans="2:22" ht="9" customHeight="1">
      <c r="B54" s="308">
        <v>15</v>
      </c>
      <c r="C54" s="314"/>
      <c r="D54" s="309"/>
      <c r="E54" s="308"/>
      <c r="F54" s="318"/>
      <c r="G54" s="319"/>
      <c r="H54" s="322" t="s">
        <v>171</v>
      </c>
      <c r="I54" s="319"/>
      <c r="J54" s="324"/>
      <c r="K54" s="308" t="s">
        <v>15</v>
      </c>
      <c r="L54" s="309"/>
      <c r="M54" s="19"/>
      <c r="R54" s="332"/>
      <c r="S54" s="332"/>
      <c r="T54" s="338"/>
      <c r="U54" s="332"/>
      <c r="V54" s="332"/>
    </row>
    <row r="55" spans="2:22" ht="9" customHeight="1">
      <c r="B55" s="310"/>
      <c r="C55" s="310"/>
      <c r="D55" s="311"/>
      <c r="E55" s="310"/>
      <c r="F55" s="320"/>
      <c r="G55" s="321"/>
      <c r="H55" s="323"/>
      <c r="I55" s="321"/>
      <c r="J55" s="325"/>
      <c r="K55" s="310"/>
      <c r="L55" s="311"/>
      <c r="M55" s="19"/>
    </row>
    <row r="56" spans="2:22" ht="9" customHeight="1">
      <c r="B56" s="312">
        <v>16</v>
      </c>
      <c r="C56" s="314"/>
      <c r="D56" s="315"/>
      <c r="E56" s="312"/>
      <c r="F56" s="318"/>
      <c r="G56" s="319"/>
      <c r="H56" s="322" t="s">
        <v>62</v>
      </c>
      <c r="I56" s="319"/>
      <c r="J56" s="324"/>
      <c r="K56" s="308" t="s">
        <v>138</v>
      </c>
      <c r="L56" s="309"/>
      <c r="M56" s="19"/>
    </row>
    <row r="57" spans="2:22" ht="9" customHeight="1">
      <c r="B57" s="313"/>
      <c r="C57" s="316"/>
      <c r="D57" s="317"/>
      <c r="E57" s="313"/>
      <c r="F57" s="320"/>
      <c r="G57" s="321"/>
      <c r="H57" s="323"/>
      <c r="I57" s="321"/>
      <c r="J57" s="325"/>
      <c r="K57" s="310"/>
      <c r="L57" s="311"/>
      <c r="M57" s="19"/>
    </row>
    <row r="58" spans="2:22" ht="9" customHeight="1"/>
    <row r="59" spans="2:22" ht="9" customHeight="1"/>
  </sheetData>
  <mergeCells count="207">
    <mergeCell ref="V1:W2"/>
    <mergeCell ref="E2:G2"/>
    <mergeCell ref="H2:K2"/>
    <mergeCell ref="E4:O5"/>
    <mergeCell ref="E6:R7"/>
    <mergeCell ref="A9:L9"/>
    <mergeCell ref="B15:L16"/>
    <mergeCell ref="N15:X16"/>
    <mergeCell ref="B17:L18"/>
    <mergeCell ref="N17:X18"/>
    <mergeCell ref="B19:L21"/>
    <mergeCell ref="N19:X21"/>
    <mergeCell ref="B10:D12"/>
    <mergeCell ref="E10:L12"/>
    <mergeCell ref="N10:P12"/>
    <mergeCell ref="Q10:X12"/>
    <mergeCell ref="B13:C14"/>
    <mergeCell ref="D13:L14"/>
    <mergeCell ref="N13:O14"/>
    <mergeCell ref="P13:X14"/>
    <mergeCell ref="N22:N23"/>
    <mergeCell ref="O22:P23"/>
    <mergeCell ref="Q22:Q23"/>
    <mergeCell ref="R22:V23"/>
    <mergeCell ref="W22:W23"/>
    <mergeCell ref="X22:X23"/>
    <mergeCell ref="B22:B23"/>
    <mergeCell ref="C22:D23"/>
    <mergeCell ref="E22:E23"/>
    <mergeCell ref="F22:J23"/>
    <mergeCell ref="K22:K23"/>
    <mergeCell ref="L22:L23"/>
    <mergeCell ref="O24:P25"/>
    <mergeCell ref="Q24:Q25"/>
    <mergeCell ref="R24:V25"/>
    <mergeCell ref="W24:X25"/>
    <mergeCell ref="B26:B27"/>
    <mergeCell ref="C26:D27"/>
    <mergeCell ref="E26:E27"/>
    <mergeCell ref="F26:G27"/>
    <mergeCell ref="H26:H27"/>
    <mergeCell ref="I26:J27"/>
    <mergeCell ref="B24:B25"/>
    <mergeCell ref="C24:D25"/>
    <mergeCell ref="E24:E25"/>
    <mergeCell ref="F24:J25"/>
    <mergeCell ref="K24:L25"/>
    <mergeCell ref="N24:N25"/>
    <mergeCell ref="O28:P29"/>
    <mergeCell ref="Q28:Q29"/>
    <mergeCell ref="R28:S29"/>
    <mergeCell ref="T28:T29"/>
    <mergeCell ref="U28:V29"/>
    <mergeCell ref="W28:X29"/>
    <mergeCell ref="U26:V27"/>
    <mergeCell ref="W26:X27"/>
    <mergeCell ref="B28:B29"/>
    <mergeCell ref="C28:D29"/>
    <mergeCell ref="E28:E29"/>
    <mergeCell ref="F28:G29"/>
    <mergeCell ref="H28:H29"/>
    <mergeCell ref="I28:J29"/>
    <mergeCell ref="K28:L29"/>
    <mergeCell ref="N28:N29"/>
    <mergeCell ref="K26:L27"/>
    <mergeCell ref="N26:N27"/>
    <mergeCell ref="O26:P27"/>
    <mergeCell ref="Q26:Q27"/>
    <mergeCell ref="R26:S27"/>
    <mergeCell ref="T26:T27"/>
    <mergeCell ref="W32:X33"/>
    <mergeCell ref="U30:V31"/>
    <mergeCell ref="W30:X31"/>
    <mergeCell ref="B32:B33"/>
    <mergeCell ref="C32:D33"/>
    <mergeCell ref="E32:E33"/>
    <mergeCell ref="F32:G33"/>
    <mergeCell ref="H32:H33"/>
    <mergeCell ref="I32:J33"/>
    <mergeCell ref="K32:L33"/>
    <mergeCell ref="N32:N33"/>
    <mergeCell ref="K30:L31"/>
    <mergeCell ref="N30:N31"/>
    <mergeCell ref="O30:P31"/>
    <mergeCell ref="Q30:Q31"/>
    <mergeCell ref="R30:S31"/>
    <mergeCell ref="T30:T31"/>
    <mergeCell ref="B30:B31"/>
    <mergeCell ref="C30:D31"/>
    <mergeCell ref="E30:E31"/>
    <mergeCell ref="F30:G31"/>
    <mergeCell ref="H30:H31"/>
    <mergeCell ref="I30:J31"/>
    <mergeCell ref="E34:E35"/>
    <mergeCell ref="F34:G35"/>
    <mergeCell ref="H34:H35"/>
    <mergeCell ref="I34:J35"/>
    <mergeCell ref="O32:P33"/>
    <mergeCell ref="Q32:Q33"/>
    <mergeCell ref="R32:S33"/>
    <mergeCell ref="T32:T33"/>
    <mergeCell ref="U32:V33"/>
    <mergeCell ref="O36:P37"/>
    <mergeCell ref="Q36:Q37"/>
    <mergeCell ref="R36:S37"/>
    <mergeCell ref="T36:T37"/>
    <mergeCell ref="U36:V37"/>
    <mergeCell ref="W36:X37"/>
    <mergeCell ref="U34:V35"/>
    <mergeCell ref="W34:X35"/>
    <mergeCell ref="B36:B37"/>
    <mergeCell ref="C36:D37"/>
    <mergeCell ref="E36:E37"/>
    <mergeCell ref="F36:G37"/>
    <mergeCell ref="H36:H37"/>
    <mergeCell ref="I36:J37"/>
    <mergeCell ref="K36:L37"/>
    <mergeCell ref="N36:N37"/>
    <mergeCell ref="K34:L35"/>
    <mergeCell ref="N34:N35"/>
    <mergeCell ref="O34:P35"/>
    <mergeCell ref="Q34:Q35"/>
    <mergeCell ref="R34:S35"/>
    <mergeCell ref="T34:T35"/>
    <mergeCell ref="B34:B35"/>
    <mergeCell ref="C34:D35"/>
    <mergeCell ref="B40:B41"/>
    <mergeCell ref="C40:D41"/>
    <mergeCell ref="E40:E41"/>
    <mergeCell ref="F40:J41"/>
    <mergeCell ref="K40:L41"/>
    <mergeCell ref="N40:X41"/>
    <mergeCell ref="K38:L39"/>
    <mergeCell ref="N38:N39"/>
    <mergeCell ref="O38:P39"/>
    <mergeCell ref="Q38:Q39"/>
    <mergeCell ref="R38:V39"/>
    <mergeCell ref="W38:X39"/>
    <mergeCell ref="B38:B39"/>
    <mergeCell ref="C38:D39"/>
    <mergeCell ref="E38:E39"/>
    <mergeCell ref="F38:G39"/>
    <mergeCell ref="H38:H39"/>
    <mergeCell ref="I38:J39"/>
    <mergeCell ref="K42:L43"/>
    <mergeCell ref="B44:B45"/>
    <mergeCell ref="C44:D45"/>
    <mergeCell ref="E44:E45"/>
    <mergeCell ref="F44:J45"/>
    <mergeCell ref="K44:L45"/>
    <mergeCell ref="B42:B43"/>
    <mergeCell ref="C42:D43"/>
    <mergeCell ref="E42:E43"/>
    <mergeCell ref="F42:G43"/>
    <mergeCell ref="H42:H43"/>
    <mergeCell ref="I42:J43"/>
    <mergeCell ref="R45:S46"/>
    <mergeCell ref="T45:T46"/>
    <mergeCell ref="U45:V46"/>
    <mergeCell ref="B46:B47"/>
    <mergeCell ref="C46:D47"/>
    <mergeCell ref="E46:E47"/>
    <mergeCell ref="F46:G47"/>
    <mergeCell ref="H46:H47"/>
    <mergeCell ref="I46:J47"/>
    <mergeCell ref="K46:L47"/>
    <mergeCell ref="K48:L49"/>
    <mergeCell ref="R49:S50"/>
    <mergeCell ref="T49:T50"/>
    <mergeCell ref="U49:V50"/>
    <mergeCell ref="B50:B51"/>
    <mergeCell ref="C50:D51"/>
    <mergeCell ref="E50:E51"/>
    <mergeCell ref="F50:G51"/>
    <mergeCell ref="H50:H51"/>
    <mergeCell ref="I50:J51"/>
    <mergeCell ref="B48:B49"/>
    <mergeCell ref="C48:D49"/>
    <mergeCell ref="E48:E49"/>
    <mergeCell ref="F48:G49"/>
    <mergeCell ref="H48:H49"/>
    <mergeCell ref="I48:J49"/>
    <mergeCell ref="U53:V54"/>
    <mergeCell ref="B54:B55"/>
    <mergeCell ref="C54:D55"/>
    <mergeCell ref="E54:E55"/>
    <mergeCell ref="F54:G55"/>
    <mergeCell ref="H54:H55"/>
    <mergeCell ref="I54:J55"/>
    <mergeCell ref="K54:L55"/>
    <mergeCell ref="K50:L51"/>
    <mergeCell ref="B52:B53"/>
    <mergeCell ref="C52:D53"/>
    <mergeCell ref="E52:E53"/>
    <mergeCell ref="F52:G53"/>
    <mergeCell ref="H52:H53"/>
    <mergeCell ref="I52:J53"/>
    <mergeCell ref="K52:L53"/>
    <mergeCell ref="K56:L57"/>
    <mergeCell ref="B56:B57"/>
    <mergeCell ref="C56:D57"/>
    <mergeCell ref="E56:E57"/>
    <mergeCell ref="F56:G57"/>
    <mergeCell ref="H56:H57"/>
    <mergeCell ref="I56:J57"/>
    <mergeCell ref="R53:S54"/>
    <mergeCell ref="T53:T54"/>
  </mergeCells>
  <phoneticPr fontId="3"/>
  <pageMargins left="0.59055118110236227" right="0.39370078740157483" top="0.59055118110236227" bottom="0.78740157480314965" header="0.31496062992125984" footer="0.31496062992125984"/>
  <pageSetup paperSize="9"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2"/>
  <sheetViews>
    <sheetView view="pageBreakPreview" topLeftCell="A7" zoomScale="112" zoomScaleNormal="100" zoomScaleSheetLayoutView="112" workbookViewId="0">
      <selection activeCell="U32" sqref="U32:V33"/>
    </sheetView>
  </sheetViews>
  <sheetFormatPr defaultColWidth="14.88671875" defaultRowHeight="13.2"/>
  <cols>
    <col min="1" max="110" width="4.109375" style="36" customWidth="1"/>
    <col min="111" max="16384" width="14.88671875" style="36"/>
  </cols>
  <sheetData>
    <row r="1" spans="1:71" s="9" customFormat="1" ht="9" customHeigh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302"/>
      <c r="Z1" s="21"/>
      <c r="AA1" s="21"/>
      <c r="AB1" s="21"/>
      <c r="AC1" s="21"/>
      <c r="AD1" s="21"/>
      <c r="AE1" s="21"/>
      <c r="AF1" s="21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3"/>
      <c r="BR1" s="24"/>
      <c r="BS1" s="23"/>
    </row>
    <row r="2" spans="1:71" s="9" customFormat="1" ht="9" customHeight="1">
      <c r="B2" s="21"/>
      <c r="C2" s="21"/>
      <c r="D2" s="21"/>
      <c r="E2" s="303"/>
      <c r="F2" s="303"/>
      <c r="G2" s="303"/>
      <c r="H2" s="304"/>
      <c r="I2" s="303"/>
      <c r="J2" s="303"/>
      <c r="K2" s="303"/>
      <c r="L2" s="8"/>
      <c r="M2" s="8"/>
      <c r="N2" s="8"/>
      <c r="O2" s="8"/>
      <c r="P2" s="8"/>
      <c r="Q2" s="8"/>
      <c r="R2" s="21"/>
      <c r="S2" s="21"/>
      <c r="T2" s="21"/>
      <c r="U2" s="21"/>
      <c r="V2" s="21"/>
      <c r="W2" s="21"/>
      <c r="X2" s="21"/>
      <c r="Y2" s="302"/>
      <c r="Z2" s="21"/>
      <c r="AA2" s="21"/>
      <c r="AB2" s="21"/>
      <c r="AC2" s="21"/>
      <c r="AD2" s="21"/>
      <c r="AE2" s="21"/>
      <c r="AF2" s="21"/>
      <c r="AK2" s="23"/>
      <c r="AL2" s="25"/>
      <c r="AM2" s="25"/>
      <c r="AN2" s="26"/>
      <c r="AO2" s="25"/>
      <c r="AP2" s="25"/>
      <c r="AQ2" s="25"/>
      <c r="AR2" s="25"/>
      <c r="AS2" s="25"/>
      <c r="AT2" s="25"/>
      <c r="AU2" s="25"/>
      <c r="AV2" s="26"/>
      <c r="AW2" s="27"/>
      <c r="AX2" s="26"/>
      <c r="AY2" s="26"/>
      <c r="AZ2" s="26"/>
      <c r="BA2" s="25"/>
      <c r="BB2" s="25"/>
      <c r="BC2" s="25"/>
      <c r="BD2" s="25"/>
      <c r="BE2" s="25"/>
      <c r="BF2" s="25"/>
      <c r="BG2" s="25"/>
      <c r="BH2" s="25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3"/>
    </row>
    <row r="3" spans="1:71" s="9" customFormat="1" ht="9" customHeight="1">
      <c r="B3" s="21"/>
      <c r="C3" s="21"/>
      <c r="D3" s="2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8"/>
      <c r="AA3" s="28"/>
      <c r="AB3" s="28"/>
      <c r="AC3" s="21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2"/>
      <c r="BP3" s="23"/>
    </row>
    <row r="4" spans="1:71" s="9" customFormat="1" ht="9" customHeight="1">
      <c r="B4" s="21"/>
      <c r="C4" s="21"/>
      <c r="D4" s="21"/>
      <c r="E4" s="305" t="s">
        <v>3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8"/>
      <c r="T4" s="8"/>
      <c r="U4" s="8"/>
      <c r="V4" s="8"/>
      <c r="W4" s="8"/>
      <c r="X4" s="8"/>
      <c r="Y4" s="8"/>
      <c r="Z4" s="28"/>
      <c r="AA4" s="28"/>
      <c r="AB4" s="28"/>
      <c r="AC4" s="21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2"/>
      <c r="BP4" s="23"/>
    </row>
    <row r="5" spans="1:71" s="9" customFormat="1" ht="9" customHeight="1">
      <c r="B5" s="29"/>
      <c r="C5" s="29"/>
      <c r="D5" s="29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V5" s="30"/>
      <c r="W5" s="30"/>
      <c r="X5" s="30"/>
      <c r="Y5" s="30"/>
      <c r="Z5" s="28"/>
      <c r="AA5" s="28"/>
      <c r="AB5" s="28"/>
      <c r="AC5" s="21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2"/>
      <c r="BP5" s="23"/>
    </row>
    <row r="6" spans="1:71" s="9" customFormat="1" ht="9" customHeight="1">
      <c r="B6" s="29"/>
      <c r="C6" s="29"/>
      <c r="D6" s="29"/>
      <c r="E6" s="306" t="s">
        <v>0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"/>
      <c r="W6" s="30"/>
      <c r="X6" s="30"/>
      <c r="Y6" s="30"/>
      <c r="Z6" s="28"/>
      <c r="AA6" s="28"/>
      <c r="AB6" s="28"/>
      <c r="AC6" s="29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2"/>
      <c r="BP6" s="23"/>
    </row>
    <row r="7" spans="1:71" s="9" customFormat="1" ht="9" customHeight="1">
      <c r="B7" s="29"/>
      <c r="C7" s="29"/>
      <c r="D7" s="29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"/>
      <c r="W7" s="30"/>
      <c r="X7" s="30"/>
      <c r="Y7" s="30"/>
      <c r="Z7" s="31"/>
      <c r="AA7" s="31"/>
      <c r="AB7" s="31"/>
      <c r="AC7" s="31"/>
      <c r="AD7" s="31"/>
      <c r="AE7" s="31"/>
      <c r="AF7" s="29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2"/>
      <c r="BS7" s="23"/>
    </row>
    <row r="8" spans="1:71" ht="9" customHeight="1">
      <c r="A8" s="32"/>
      <c r="B8" s="32"/>
      <c r="C8" s="33"/>
      <c r="D8" s="34"/>
      <c r="E8" s="34"/>
      <c r="F8" s="34"/>
      <c r="G8" s="35"/>
      <c r="H8" s="35"/>
      <c r="I8" s="34"/>
      <c r="J8" s="34"/>
      <c r="K8" s="34"/>
      <c r="L8" s="34"/>
      <c r="M8" s="34"/>
      <c r="N8" s="34"/>
      <c r="O8" s="34"/>
      <c r="P8" s="35"/>
      <c r="Q8" s="35"/>
      <c r="R8" s="34"/>
      <c r="S8" s="34"/>
      <c r="T8" s="34"/>
      <c r="U8" s="34"/>
      <c r="V8" s="34"/>
      <c r="W8" s="34"/>
      <c r="X8" s="34"/>
      <c r="Y8" s="34"/>
    </row>
    <row r="9" spans="1:71" ht="9" customHeight="1">
      <c r="A9" s="307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86"/>
      <c r="N9" s="86"/>
      <c r="O9" s="86"/>
      <c r="P9" s="37"/>
      <c r="Q9" s="37"/>
      <c r="R9" s="37"/>
      <c r="S9" s="37"/>
      <c r="T9" s="37"/>
      <c r="U9" s="37"/>
      <c r="V9" s="38"/>
      <c r="W9" s="38"/>
      <c r="X9" s="38"/>
      <c r="Y9" s="34"/>
    </row>
    <row r="10" spans="1:71" ht="9" customHeight="1">
      <c r="A10" s="184" t="s">
        <v>251</v>
      </c>
      <c r="B10" s="185"/>
      <c r="C10" s="185"/>
      <c r="D10" s="184" t="s">
        <v>31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39"/>
      <c r="X10" s="39"/>
      <c r="Y10" s="39"/>
      <c r="Z10" s="40"/>
    </row>
    <row r="11" spans="1:71" ht="9" customHeight="1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39"/>
      <c r="X11" s="39"/>
      <c r="Y11" s="39"/>
      <c r="Z11" s="40"/>
    </row>
    <row r="12" spans="1:71" ht="9" customHeight="1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39"/>
      <c r="X12" s="39"/>
      <c r="Y12" s="39"/>
      <c r="Z12" s="40"/>
    </row>
    <row r="13" spans="1:71" ht="9" customHeight="1">
      <c r="A13" s="164" t="s">
        <v>63</v>
      </c>
      <c r="B13" s="131"/>
      <c r="C13" s="132"/>
      <c r="D13" s="359" t="str">
        <f>A15</f>
        <v>ＳＣＵＤＥＴＴＯ</v>
      </c>
      <c r="E13" s="279"/>
      <c r="F13" s="356"/>
      <c r="G13" s="279" t="str">
        <f>A17</f>
        <v>こだま</v>
      </c>
      <c r="H13" s="279"/>
      <c r="I13" s="356"/>
      <c r="J13" s="355" t="str">
        <f>A19</f>
        <v>１ＦＣ</v>
      </c>
      <c r="K13" s="279"/>
      <c r="L13" s="356"/>
      <c r="M13" s="290" t="s">
        <v>57</v>
      </c>
      <c r="N13" s="292" t="s">
        <v>58</v>
      </c>
      <c r="O13" s="292" t="s">
        <v>59</v>
      </c>
      <c r="P13" s="294" t="s">
        <v>60</v>
      </c>
      <c r="Q13" s="274" t="s">
        <v>61</v>
      </c>
      <c r="R13" s="275"/>
      <c r="S13" s="41"/>
      <c r="T13" s="41"/>
      <c r="U13" s="41"/>
      <c r="V13" s="41"/>
      <c r="W13" s="41"/>
      <c r="X13" s="41"/>
      <c r="Y13" s="41"/>
      <c r="Z13" s="41"/>
      <c r="AA13" s="42"/>
    </row>
    <row r="14" spans="1:71" ht="9" customHeight="1">
      <c r="A14" s="287"/>
      <c r="B14" s="133"/>
      <c r="C14" s="134"/>
      <c r="D14" s="226"/>
      <c r="E14" s="227"/>
      <c r="F14" s="358"/>
      <c r="G14" s="227"/>
      <c r="H14" s="227"/>
      <c r="I14" s="358"/>
      <c r="J14" s="357"/>
      <c r="K14" s="227"/>
      <c r="L14" s="358"/>
      <c r="M14" s="291"/>
      <c r="N14" s="293"/>
      <c r="O14" s="293"/>
      <c r="P14" s="295"/>
      <c r="Q14" s="276"/>
      <c r="R14" s="277"/>
      <c r="S14" s="87"/>
      <c r="T14" s="39"/>
      <c r="U14" s="39"/>
      <c r="V14" s="39"/>
      <c r="X14" s="208">
        <f>SUM(M24:M29)</f>
        <v>9</v>
      </c>
    </row>
    <row r="15" spans="1:71" ht="9" customHeight="1">
      <c r="A15" s="359" t="s">
        <v>252</v>
      </c>
      <c r="B15" s="279"/>
      <c r="C15" s="280"/>
      <c r="D15" s="164"/>
      <c r="E15" s="131"/>
      <c r="F15" s="281"/>
      <c r="G15" s="282">
        <v>10</v>
      </c>
      <c r="H15" s="231" t="s">
        <v>12</v>
      </c>
      <c r="I15" s="247">
        <v>0</v>
      </c>
      <c r="J15" s="284">
        <v>1</v>
      </c>
      <c r="K15" s="285" t="s">
        <v>12</v>
      </c>
      <c r="L15" s="286">
        <v>0</v>
      </c>
      <c r="M15" s="266">
        <f>IF(OR(G15="", I15=""), 0, POWER(2, SIGN(G15-I15)+1)-1) + IF(OR(J15="", L15=""), 0, POWER(2, SIGN(J15-L15)+1)-1)</f>
        <v>6</v>
      </c>
      <c r="N15" s="267">
        <f>SUM(G15,J15)</f>
        <v>11</v>
      </c>
      <c r="O15" s="268">
        <f>SUM(I15,L15)</f>
        <v>0</v>
      </c>
      <c r="P15" s="269">
        <f>N15-O15</f>
        <v>11</v>
      </c>
      <c r="Q15" s="164">
        <v>1</v>
      </c>
      <c r="R15" s="271"/>
      <c r="S15" s="40"/>
      <c r="T15" s="40"/>
      <c r="U15" s="40"/>
      <c r="V15" s="40"/>
      <c r="X15" s="208"/>
    </row>
    <row r="16" spans="1:71" ht="9" customHeight="1">
      <c r="A16" s="257"/>
      <c r="B16" s="258"/>
      <c r="C16" s="259"/>
      <c r="D16" s="272"/>
      <c r="E16" s="264"/>
      <c r="F16" s="265"/>
      <c r="G16" s="283"/>
      <c r="H16" s="246"/>
      <c r="I16" s="248"/>
      <c r="J16" s="245"/>
      <c r="K16" s="246"/>
      <c r="L16" s="248"/>
      <c r="M16" s="250"/>
      <c r="N16" s="252"/>
      <c r="O16" s="254"/>
      <c r="P16" s="270"/>
      <c r="Q16" s="272"/>
      <c r="R16" s="273"/>
      <c r="S16" s="152" t="str">
        <f>IF(OR(G24&lt;&gt;F26,I24&lt;&gt;D26),"×","")</f>
        <v/>
      </c>
      <c r="T16" s="128" t="str">
        <f>IF(OR(J24&lt;&gt;F28,L24&lt;&gt;D28),"×","")</f>
        <v/>
      </c>
      <c r="U16" s="128"/>
      <c r="V16" s="206"/>
      <c r="W16" s="206"/>
      <c r="X16" s="255">
        <f>M24*10000+P24*100+N24</f>
        <v>-600</v>
      </c>
    </row>
    <row r="17" spans="1:28" ht="9" customHeight="1">
      <c r="A17" s="223" t="s">
        <v>253</v>
      </c>
      <c r="B17" s="224"/>
      <c r="C17" s="225"/>
      <c r="D17" s="229">
        <f>IF(I15="","",I15)</f>
        <v>0</v>
      </c>
      <c r="E17" s="231" t="s">
        <v>12</v>
      </c>
      <c r="F17" s="233">
        <f>IF(G15="","",G15)</f>
        <v>10</v>
      </c>
      <c r="G17" s="237"/>
      <c r="H17" s="238"/>
      <c r="I17" s="262"/>
      <c r="J17" s="244">
        <v>0</v>
      </c>
      <c r="K17" s="231" t="s">
        <v>254</v>
      </c>
      <c r="L17" s="247">
        <v>3</v>
      </c>
      <c r="M17" s="249">
        <f>IF(OR(D17="", F17=""), 0, POWER(2, SIGN(D17-F17)+1)-1) + IF(OR(J17="", L17=""), 0, POWER(2, SIGN(J17-L17)+1)-1)</f>
        <v>0</v>
      </c>
      <c r="N17" s="251">
        <f>SUM(D17,J17)</f>
        <v>0</v>
      </c>
      <c r="O17" s="253">
        <f>SUM(F17,L17)</f>
        <v>13</v>
      </c>
      <c r="P17" s="216">
        <f>N17-O17</f>
        <v>-13</v>
      </c>
      <c r="Q17" s="296">
        <v>3</v>
      </c>
      <c r="R17" s="297"/>
      <c r="S17" s="354"/>
      <c r="T17" s="353"/>
      <c r="U17" s="353"/>
      <c r="V17" s="206"/>
      <c r="W17" s="206"/>
      <c r="X17" s="256"/>
    </row>
    <row r="18" spans="1:28" ht="9" customHeight="1">
      <c r="A18" s="257"/>
      <c r="B18" s="258"/>
      <c r="C18" s="259"/>
      <c r="D18" s="260"/>
      <c r="E18" s="246"/>
      <c r="F18" s="261"/>
      <c r="G18" s="263"/>
      <c r="H18" s="264"/>
      <c r="I18" s="265"/>
      <c r="J18" s="245"/>
      <c r="K18" s="246"/>
      <c r="L18" s="248"/>
      <c r="M18" s="250"/>
      <c r="N18" s="252"/>
      <c r="O18" s="254"/>
      <c r="P18" s="241"/>
      <c r="Q18" s="390"/>
      <c r="R18" s="273"/>
      <c r="S18" s="152" t="str">
        <f>IF(OR(G24&lt;&gt;F26,I24&lt;&gt;D26),"×","")</f>
        <v/>
      </c>
      <c r="T18" s="128" t="str">
        <f>IF(OR(J26&lt;&gt;I28,L26&lt;&gt;G28),"×","")</f>
        <v/>
      </c>
      <c r="U18" s="128"/>
      <c r="V18" s="206"/>
      <c r="W18" s="206"/>
      <c r="X18" s="207">
        <f>M26*10000+P26*100+N26</f>
        <v>29301</v>
      </c>
    </row>
    <row r="19" spans="1:28" ht="9" customHeight="1">
      <c r="A19" s="368" t="s">
        <v>255</v>
      </c>
      <c r="B19" s="224"/>
      <c r="C19" s="225"/>
      <c r="D19" s="229">
        <f>IF(L15="","",L15)</f>
        <v>0</v>
      </c>
      <c r="E19" s="231" t="s">
        <v>12</v>
      </c>
      <c r="F19" s="233">
        <f>IF(J15="","",J15)</f>
        <v>1</v>
      </c>
      <c r="G19" s="235">
        <v>3</v>
      </c>
      <c r="H19" s="231" t="s">
        <v>254</v>
      </c>
      <c r="I19" s="233">
        <v>0</v>
      </c>
      <c r="J19" s="237"/>
      <c r="K19" s="238"/>
      <c r="L19" s="239"/>
      <c r="M19" s="210">
        <f>IF(OR(D19="", F19=""), 0, POWER(2, SIGN(D19-F19)+1)-1) + IF(OR(G19="", I19=""), 0, POWER(2, SIGN(G19-I19)+1)-1)</f>
        <v>3</v>
      </c>
      <c r="N19" s="212">
        <f>SUM(D19,G19)</f>
        <v>3</v>
      </c>
      <c r="O19" s="214">
        <f>SUM(F19,I19)</f>
        <v>1</v>
      </c>
      <c r="P19" s="216">
        <f>N19-O19</f>
        <v>2</v>
      </c>
      <c r="Q19" s="296">
        <v>2</v>
      </c>
      <c r="R19" s="297"/>
      <c r="S19" s="354"/>
      <c r="T19" s="353"/>
      <c r="U19" s="353"/>
      <c r="V19" s="206"/>
      <c r="W19" s="206"/>
      <c r="X19" s="208"/>
    </row>
    <row r="20" spans="1:28" ht="9" customHeight="1">
      <c r="A20" s="226"/>
      <c r="B20" s="227"/>
      <c r="C20" s="228"/>
      <c r="D20" s="230"/>
      <c r="E20" s="232"/>
      <c r="F20" s="234"/>
      <c r="G20" s="236"/>
      <c r="H20" s="232"/>
      <c r="I20" s="234"/>
      <c r="J20" s="240"/>
      <c r="K20" s="133"/>
      <c r="L20" s="134"/>
      <c r="M20" s="391"/>
      <c r="N20" s="213"/>
      <c r="O20" s="215"/>
      <c r="P20" s="217"/>
      <c r="Q20" s="287"/>
      <c r="R20" s="298"/>
      <c r="S20" s="152" t="str">
        <f>IF(OR(J24&lt;&gt;F28,L24&lt;&gt;D28),"×","")</f>
        <v/>
      </c>
      <c r="T20" s="128" t="str">
        <f>IF(OR(J26&lt;&gt;I28,L26&lt;&gt;G28),"×","")</f>
        <v/>
      </c>
      <c r="U20" s="128"/>
      <c r="V20" s="206"/>
      <c r="W20" s="206"/>
      <c r="X20" s="207">
        <f>M28*10000+P28*100+N28</f>
        <v>61313</v>
      </c>
    </row>
    <row r="21" spans="1:28" ht="9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354"/>
      <c r="T21" s="353"/>
      <c r="U21" s="353"/>
      <c r="V21" s="206"/>
      <c r="W21" s="206"/>
      <c r="X21" s="208"/>
    </row>
    <row r="22" spans="1:28" ht="9" customHeight="1">
      <c r="A22" s="164" t="s">
        <v>256</v>
      </c>
      <c r="B22" s="131"/>
      <c r="C22" s="132"/>
      <c r="D22" s="359" t="str">
        <f>A24</f>
        <v>KOMA６</v>
      </c>
      <c r="E22" s="279"/>
      <c r="F22" s="356"/>
      <c r="G22" s="279" t="str">
        <f>A26</f>
        <v>3ＦＣ</v>
      </c>
      <c r="H22" s="279"/>
      <c r="I22" s="356"/>
      <c r="J22" s="355" t="str">
        <f>A28</f>
        <v>ＫＳＣ</v>
      </c>
      <c r="K22" s="279"/>
      <c r="L22" s="356"/>
      <c r="M22" s="290" t="s">
        <v>57</v>
      </c>
      <c r="N22" s="292" t="s">
        <v>58</v>
      </c>
      <c r="O22" s="292" t="s">
        <v>59</v>
      </c>
      <c r="P22" s="294" t="s">
        <v>60</v>
      </c>
      <c r="Q22" s="274" t="s">
        <v>61</v>
      </c>
      <c r="R22" s="275"/>
      <c r="S22" s="41"/>
      <c r="T22" s="41"/>
      <c r="U22" s="41"/>
      <c r="V22" s="41"/>
      <c r="W22" s="42"/>
      <c r="X22" s="42"/>
    </row>
    <row r="23" spans="1:28" ht="9" customHeight="1">
      <c r="A23" s="287"/>
      <c r="B23" s="133"/>
      <c r="C23" s="134"/>
      <c r="D23" s="226"/>
      <c r="E23" s="227"/>
      <c r="F23" s="358"/>
      <c r="G23" s="227"/>
      <c r="H23" s="227"/>
      <c r="I23" s="358"/>
      <c r="J23" s="357"/>
      <c r="K23" s="227"/>
      <c r="L23" s="358"/>
      <c r="M23" s="291"/>
      <c r="N23" s="293"/>
      <c r="O23" s="293"/>
      <c r="P23" s="295"/>
      <c r="Q23" s="276"/>
      <c r="R23" s="277"/>
      <c r="S23" s="87"/>
      <c r="T23" s="39"/>
      <c r="U23" s="39"/>
      <c r="V23" s="39"/>
      <c r="X23" s="208">
        <f>SUM(M33:M38)</f>
        <v>0</v>
      </c>
    </row>
    <row r="24" spans="1:28" ht="9" customHeight="1">
      <c r="A24" s="359" t="s">
        <v>185</v>
      </c>
      <c r="B24" s="279"/>
      <c r="C24" s="280"/>
      <c r="D24" s="164"/>
      <c r="E24" s="131"/>
      <c r="F24" s="281"/>
      <c r="G24" s="282">
        <v>0</v>
      </c>
      <c r="H24" s="231" t="s">
        <v>12</v>
      </c>
      <c r="I24" s="247">
        <v>1</v>
      </c>
      <c r="J24" s="284">
        <v>0</v>
      </c>
      <c r="K24" s="285" t="s">
        <v>12</v>
      </c>
      <c r="L24" s="286">
        <v>5</v>
      </c>
      <c r="M24" s="266">
        <f>IF(OR(G24="", I24=""), 0, POWER(2, SIGN(G24-I24)+1)-1) + IF(OR(J24="", L24=""), 0, POWER(2, SIGN(J24-L24)+1)-1)</f>
        <v>0</v>
      </c>
      <c r="N24" s="267">
        <f>SUM(G24,J24)</f>
        <v>0</v>
      </c>
      <c r="O24" s="268">
        <f>SUM(I24,L24)</f>
        <v>6</v>
      </c>
      <c r="P24" s="269">
        <f>N24-O24</f>
        <v>-6</v>
      </c>
      <c r="Q24" s="164">
        <f>IF(X14&gt;0,RANK(X16,X16:X21), "")</f>
        <v>3</v>
      </c>
      <c r="R24" s="271"/>
      <c r="S24" s="40"/>
      <c r="T24" s="40"/>
      <c r="U24" s="40"/>
      <c r="V24" s="40"/>
      <c r="X24" s="208"/>
    </row>
    <row r="25" spans="1:28" ht="9" customHeight="1">
      <c r="A25" s="257"/>
      <c r="B25" s="258"/>
      <c r="C25" s="259"/>
      <c r="D25" s="272"/>
      <c r="E25" s="264"/>
      <c r="F25" s="265"/>
      <c r="G25" s="283"/>
      <c r="H25" s="246"/>
      <c r="I25" s="248"/>
      <c r="J25" s="245"/>
      <c r="K25" s="246"/>
      <c r="L25" s="248"/>
      <c r="M25" s="250"/>
      <c r="N25" s="252"/>
      <c r="O25" s="254"/>
      <c r="P25" s="270"/>
      <c r="Q25" s="272"/>
      <c r="R25" s="273"/>
      <c r="S25" s="152" t="str">
        <f>IF(OR(G33&lt;&gt;F35,I33&lt;&gt;D35),"×","")</f>
        <v/>
      </c>
      <c r="T25" s="128" t="str">
        <f>IF(OR(J33&lt;&gt;F37,L33&lt;&gt;D37),"×","")</f>
        <v/>
      </c>
      <c r="U25" s="128"/>
      <c r="V25" s="206"/>
      <c r="W25" s="206"/>
      <c r="X25" s="255">
        <f>M33*10000+P33*100+N33</f>
        <v>0</v>
      </c>
    </row>
    <row r="26" spans="1:28" ht="9" customHeight="1">
      <c r="A26" s="368" t="s">
        <v>257</v>
      </c>
      <c r="B26" s="224"/>
      <c r="C26" s="225"/>
      <c r="D26" s="229">
        <f>IF(I24="","",I24)</f>
        <v>1</v>
      </c>
      <c r="E26" s="231" t="s">
        <v>254</v>
      </c>
      <c r="F26" s="233">
        <f>IF(G24="","",G24)</f>
        <v>0</v>
      </c>
      <c r="G26" s="237"/>
      <c r="H26" s="238"/>
      <c r="I26" s="262"/>
      <c r="J26" s="244">
        <v>0</v>
      </c>
      <c r="K26" s="231" t="s">
        <v>254</v>
      </c>
      <c r="L26" s="247">
        <v>8</v>
      </c>
      <c r="M26" s="249">
        <f>IF(OR(D26="", F26=""), 0, POWER(2, SIGN(D26-F26)+1)-1) + IF(OR(J26="", L26=""), 0, POWER(2, SIGN(J26-L26)+1)-1)</f>
        <v>3</v>
      </c>
      <c r="N26" s="251">
        <f>SUM(D26,J26)</f>
        <v>1</v>
      </c>
      <c r="O26" s="253">
        <f>SUM(F26,L26)</f>
        <v>8</v>
      </c>
      <c r="P26" s="216">
        <f>N26-O26</f>
        <v>-7</v>
      </c>
      <c r="Q26" s="296">
        <f>IF(X14&gt;0,RANK(X18,X16:X21), "")</f>
        <v>2</v>
      </c>
      <c r="R26" s="297"/>
      <c r="S26" s="354"/>
      <c r="T26" s="353"/>
      <c r="U26" s="353"/>
      <c r="V26" s="206"/>
      <c r="W26" s="206"/>
      <c r="X26" s="256"/>
    </row>
    <row r="27" spans="1:28" ht="9" customHeight="1">
      <c r="A27" s="257"/>
      <c r="B27" s="258"/>
      <c r="C27" s="259"/>
      <c r="D27" s="260"/>
      <c r="E27" s="246"/>
      <c r="F27" s="261"/>
      <c r="G27" s="263"/>
      <c r="H27" s="264"/>
      <c r="I27" s="265"/>
      <c r="J27" s="245"/>
      <c r="K27" s="246"/>
      <c r="L27" s="248"/>
      <c r="M27" s="250"/>
      <c r="N27" s="252"/>
      <c r="O27" s="254"/>
      <c r="P27" s="241"/>
      <c r="Q27" s="390"/>
      <c r="R27" s="273"/>
      <c r="S27" s="152" t="str">
        <f>IF(OR(G33&lt;&gt;F35,I33&lt;&gt;D35),"×","")</f>
        <v/>
      </c>
      <c r="T27" s="128" t="str">
        <f>IF(OR(J35&lt;&gt;I37,L35&lt;&gt;G37),"×","")</f>
        <v/>
      </c>
      <c r="U27" s="128"/>
      <c r="V27" s="206"/>
      <c r="W27" s="206"/>
      <c r="X27" s="207">
        <f>M35*10000+P35*100+N35</f>
        <v>0</v>
      </c>
    </row>
    <row r="28" spans="1:28" ht="9" customHeight="1">
      <c r="A28" s="368" t="s">
        <v>187</v>
      </c>
      <c r="B28" s="224"/>
      <c r="C28" s="225"/>
      <c r="D28" s="229">
        <f>IF(L24="","",L24)</f>
        <v>5</v>
      </c>
      <c r="E28" s="231" t="s">
        <v>12</v>
      </c>
      <c r="F28" s="233">
        <f>IF(J24="","",J24)</f>
        <v>0</v>
      </c>
      <c r="G28" s="235">
        <f>IF(L26="","",L26)</f>
        <v>8</v>
      </c>
      <c r="H28" s="231" t="s">
        <v>12</v>
      </c>
      <c r="I28" s="233">
        <f>IF(J26="","",J26)</f>
        <v>0</v>
      </c>
      <c r="J28" s="237"/>
      <c r="K28" s="238"/>
      <c r="L28" s="239"/>
      <c r="M28" s="210">
        <f>IF(OR(D28="", F28=""), 0, POWER(2, SIGN(D28-F28)+1)-1) + IF(OR(G28="", I28=""), 0, POWER(2, SIGN(G28-I28)+1)-1)</f>
        <v>6</v>
      </c>
      <c r="N28" s="212">
        <f>SUM(D28,G28)</f>
        <v>13</v>
      </c>
      <c r="O28" s="214">
        <f>SUM(F28,I28)</f>
        <v>0</v>
      </c>
      <c r="P28" s="216">
        <f>N28-O28</f>
        <v>13</v>
      </c>
      <c r="Q28" s="296">
        <f>IF(X14&gt;0,RANK(X20,X16:X21), "")</f>
        <v>1</v>
      </c>
      <c r="R28" s="297"/>
      <c r="S28" s="354"/>
      <c r="T28" s="353"/>
      <c r="U28" s="353"/>
      <c r="V28" s="206"/>
      <c r="W28" s="206"/>
      <c r="X28" s="208"/>
    </row>
    <row r="29" spans="1:28" ht="9" customHeight="1">
      <c r="A29" s="226"/>
      <c r="B29" s="227"/>
      <c r="C29" s="228"/>
      <c r="D29" s="230"/>
      <c r="E29" s="232"/>
      <c r="F29" s="234"/>
      <c r="G29" s="236"/>
      <c r="H29" s="232"/>
      <c r="I29" s="234"/>
      <c r="J29" s="240"/>
      <c r="K29" s="133"/>
      <c r="L29" s="134"/>
      <c r="M29" s="391"/>
      <c r="N29" s="213"/>
      <c r="O29" s="215"/>
      <c r="P29" s="217"/>
      <c r="Q29" s="287"/>
      <c r="R29" s="298"/>
      <c r="S29" s="152" t="str">
        <f>IF(OR(J33&lt;&gt;F37,L33&lt;&gt;D37),"×","")</f>
        <v/>
      </c>
      <c r="T29" s="128" t="str">
        <f>IF(OR(J35&lt;&gt;I37,L35&lt;&gt;G37),"×","")</f>
        <v/>
      </c>
      <c r="U29" s="128"/>
      <c r="V29" s="206"/>
      <c r="W29" s="206"/>
      <c r="X29" s="207"/>
    </row>
    <row r="30" spans="1:28" ht="9" customHeight="1">
      <c r="A30" s="120"/>
      <c r="B30" s="120"/>
      <c r="C30" s="120"/>
      <c r="D30" s="43"/>
      <c r="E30" s="117"/>
      <c r="F30" s="44"/>
      <c r="G30" s="117"/>
      <c r="H30" s="117"/>
      <c r="I30" s="117"/>
      <c r="J30" s="118"/>
      <c r="K30" s="118"/>
      <c r="L30" s="118"/>
      <c r="M30" s="119"/>
      <c r="N30" s="116"/>
      <c r="O30" s="116"/>
      <c r="P30" s="117"/>
      <c r="Q30" s="118"/>
      <c r="R30" s="85"/>
      <c r="S30" s="416"/>
      <c r="T30" s="353"/>
      <c r="U30" s="353"/>
      <c r="V30" s="206"/>
      <c r="W30" s="206"/>
      <c r="X30" s="208"/>
    </row>
    <row r="31" spans="1:28" ht="9" customHeight="1">
      <c r="A31" s="418"/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9"/>
      <c r="N31" s="419"/>
      <c r="O31" s="419"/>
      <c r="P31" s="419"/>
      <c r="Q31" s="419"/>
      <c r="R31" s="419"/>
      <c r="S31" s="15"/>
      <c r="T31" s="15"/>
      <c r="U31" s="15"/>
      <c r="V31" s="96"/>
      <c r="W31" s="96"/>
      <c r="X31" s="96"/>
    </row>
    <row r="32" spans="1:28" ht="9" customHeight="1">
      <c r="A32" s="418"/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9"/>
      <c r="N32" s="419"/>
      <c r="O32" s="419"/>
      <c r="P32" s="419"/>
      <c r="Q32" s="419"/>
      <c r="R32" s="419"/>
      <c r="S32" s="87"/>
      <c r="T32" s="40"/>
      <c r="U32" s="40"/>
      <c r="V32" s="40"/>
      <c r="W32" s="40"/>
      <c r="X32" s="40"/>
      <c r="Y32" s="40"/>
      <c r="Z32" s="20"/>
      <c r="AA32" s="45"/>
      <c r="AB32" s="45"/>
    </row>
    <row r="33" spans="1:59" ht="9" customHeight="1">
      <c r="A33" s="422"/>
      <c r="B33" s="422"/>
      <c r="C33" s="422"/>
      <c r="D33" s="418"/>
      <c r="E33" s="418"/>
      <c r="F33" s="418"/>
      <c r="G33" s="423"/>
      <c r="H33" s="417"/>
      <c r="I33" s="420"/>
      <c r="J33" s="423"/>
      <c r="K33" s="417"/>
      <c r="L33" s="420"/>
      <c r="M33" s="421"/>
      <c r="N33" s="415"/>
      <c r="O33" s="415"/>
      <c r="P33" s="417"/>
      <c r="Q33" s="418"/>
      <c r="R33" s="418"/>
      <c r="S33" s="87"/>
      <c r="T33" s="40"/>
      <c r="U33" s="40"/>
      <c r="V33" s="40"/>
      <c r="W33" s="40"/>
      <c r="X33" s="40"/>
      <c r="Y33" s="40"/>
      <c r="Z33" s="20"/>
      <c r="AA33" s="45"/>
      <c r="AB33" s="45"/>
    </row>
    <row r="34" spans="1:59" ht="9" customHeight="1">
      <c r="A34" s="422"/>
      <c r="B34" s="422"/>
      <c r="C34" s="422"/>
      <c r="D34" s="418"/>
      <c r="E34" s="418"/>
      <c r="F34" s="418"/>
      <c r="G34" s="423"/>
      <c r="H34" s="417"/>
      <c r="I34" s="420"/>
      <c r="J34" s="423"/>
      <c r="K34" s="417"/>
      <c r="L34" s="420"/>
      <c r="M34" s="421"/>
      <c r="N34" s="415"/>
      <c r="O34" s="415"/>
      <c r="P34" s="417"/>
      <c r="Q34" s="418"/>
      <c r="R34" s="418"/>
    </row>
    <row r="35" spans="1:59" ht="9" customHeight="1">
      <c r="A35" s="422"/>
      <c r="B35" s="422"/>
      <c r="C35" s="422"/>
      <c r="D35" s="428"/>
      <c r="E35" s="417"/>
      <c r="F35" s="429"/>
      <c r="G35" s="418"/>
      <c r="H35" s="418"/>
      <c r="I35" s="418"/>
      <c r="J35" s="423"/>
      <c r="K35" s="417"/>
      <c r="L35" s="420"/>
      <c r="M35" s="421"/>
      <c r="N35" s="415"/>
      <c r="O35" s="415"/>
      <c r="P35" s="417"/>
      <c r="Q35" s="418"/>
      <c r="R35" s="418"/>
    </row>
    <row r="36" spans="1:59" ht="9" customHeight="1">
      <c r="A36" s="422"/>
      <c r="B36" s="422"/>
      <c r="C36" s="422"/>
      <c r="D36" s="428"/>
      <c r="E36" s="417"/>
      <c r="F36" s="429"/>
      <c r="G36" s="418"/>
      <c r="H36" s="418"/>
      <c r="I36" s="418"/>
      <c r="J36" s="423"/>
      <c r="K36" s="417"/>
      <c r="L36" s="420"/>
      <c r="M36" s="421"/>
      <c r="N36" s="415"/>
      <c r="O36" s="415"/>
      <c r="P36" s="417"/>
      <c r="Q36" s="418"/>
      <c r="R36" s="418"/>
    </row>
    <row r="37" spans="1:59" ht="9" customHeight="1">
      <c r="A37" s="422"/>
      <c r="B37" s="422"/>
      <c r="C37" s="422"/>
      <c r="D37" s="428"/>
      <c r="E37" s="417"/>
      <c r="F37" s="429"/>
      <c r="G37" s="428"/>
      <c r="H37" s="417"/>
      <c r="I37" s="429"/>
      <c r="J37" s="418"/>
      <c r="K37" s="418"/>
      <c r="L37" s="418"/>
      <c r="M37" s="421"/>
      <c r="N37" s="415"/>
      <c r="O37" s="415"/>
      <c r="P37" s="417"/>
      <c r="Q37" s="418"/>
      <c r="R37" s="418"/>
    </row>
    <row r="38" spans="1:59" ht="9" customHeight="1">
      <c r="A38" s="422"/>
      <c r="B38" s="422"/>
      <c r="C38" s="422"/>
      <c r="D38" s="428"/>
      <c r="E38" s="417"/>
      <c r="F38" s="429"/>
      <c r="G38" s="428"/>
      <c r="H38" s="417"/>
      <c r="I38" s="429"/>
      <c r="J38" s="418"/>
      <c r="K38" s="418"/>
      <c r="L38" s="418"/>
      <c r="M38" s="421"/>
      <c r="N38" s="415"/>
      <c r="O38" s="415"/>
      <c r="P38" s="417"/>
      <c r="Q38" s="418"/>
      <c r="R38" s="418"/>
    </row>
    <row r="39" spans="1:59" ht="9" customHeight="1">
      <c r="A39" s="120"/>
      <c r="B39" s="120"/>
      <c r="C39" s="120"/>
      <c r="D39" s="43"/>
      <c r="E39" s="117"/>
      <c r="F39" s="44"/>
      <c r="G39" s="43"/>
      <c r="H39" s="117"/>
      <c r="I39" s="44"/>
      <c r="J39" s="118"/>
      <c r="K39" s="118"/>
      <c r="L39" s="118"/>
      <c r="M39" s="119"/>
      <c r="N39" s="116"/>
      <c r="O39" s="116"/>
      <c r="P39" s="117"/>
      <c r="Q39" s="118"/>
      <c r="R39" s="98"/>
    </row>
    <row r="40" spans="1:59" ht="9" customHeight="1">
      <c r="A40" s="184" t="s">
        <v>32</v>
      </c>
      <c r="B40" s="185"/>
      <c r="C40" s="185"/>
      <c r="D40" s="209"/>
      <c r="E40" s="209"/>
      <c r="F40" s="209"/>
      <c r="G40" s="209"/>
      <c r="H40" s="209"/>
      <c r="I40" s="209"/>
      <c r="J40" s="209"/>
      <c r="K40" s="209"/>
      <c r="L40" s="209"/>
      <c r="M40" s="79"/>
      <c r="N40" s="79"/>
      <c r="O40" s="79"/>
      <c r="P40" s="87"/>
      <c r="Q40" s="87"/>
      <c r="R40" s="87"/>
      <c r="S40" s="40"/>
      <c r="T40" s="40"/>
      <c r="U40" s="40"/>
      <c r="V40" s="40"/>
      <c r="W40" s="40"/>
      <c r="X40" s="40"/>
      <c r="Y40" s="40"/>
      <c r="Z40" s="39"/>
      <c r="AA40" s="46"/>
      <c r="AB40" s="46"/>
      <c r="AG40" s="47"/>
      <c r="AH40" s="47"/>
      <c r="AI40" s="47"/>
      <c r="AJ40" s="47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7"/>
      <c r="BD40" s="47"/>
      <c r="BE40" s="47"/>
      <c r="BF40" s="47"/>
      <c r="BG40" s="47"/>
    </row>
    <row r="41" spans="1:59" ht="9" customHeight="1">
      <c r="A41" s="185"/>
      <c r="B41" s="185"/>
      <c r="C41" s="185"/>
      <c r="D41" s="209"/>
      <c r="E41" s="209"/>
      <c r="F41" s="209"/>
      <c r="G41" s="209"/>
      <c r="H41" s="209"/>
      <c r="I41" s="209"/>
      <c r="J41" s="209"/>
      <c r="K41" s="209"/>
      <c r="L41" s="209"/>
      <c r="M41" s="79"/>
      <c r="N41" s="79"/>
      <c r="O41" s="79"/>
      <c r="P41" s="87"/>
      <c r="Q41" s="87"/>
      <c r="R41" s="87"/>
      <c r="S41" s="87"/>
      <c r="T41" s="40"/>
      <c r="U41" s="40"/>
      <c r="V41" s="40"/>
      <c r="W41" s="40"/>
      <c r="X41" s="40"/>
      <c r="Y41" s="40"/>
      <c r="Z41" s="20"/>
      <c r="AA41" s="45"/>
      <c r="AB41" s="45"/>
    </row>
    <row r="42" spans="1:59" ht="9" customHeight="1">
      <c r="A42" s="186"/>
      <c r="B42" s="382"/>
      <c r="C42" s="383"/>
      <c r="D42" s="189" t="s">
        <v>35</v>
      </c>
      <c r="E42" s="384"/>
      <c r="F42" s="384"/>
      <c r="G42" s="193" t="s">
        <v>36</v>
      </c>
      <c r="H42" s="384"/>
      <c r="I42" s="424"/>
      <c r="J42" s="426" t="s">
        <v>37</v>
      </c>
      <c r="K42" s="384"/>
      <c r="L42" s="387"/>
      <c r="M42" s="75"/>
      <c r="N42" s="75"/>
      <c r="O42" s="75"/>
      <c r="P42" s="46"/>
      <c r="S42" s="87"/>
      <c r="T42" s="40"/>
      <c r="U42" s="40"/>
      <c r="V42" s="40"/>
      <c r="W42" s="40"/>
      <c r="X42" s="40"/>
      <c r="Y42" s="40"/>
      <c r="Z42" s="20"/>
      <c r="AA42" s="45"/>
      <c r="AB42" s="45"/>
    </row>
    <row r="43" spans="1:59" ht="9" customHeight="1">
      <c r="A43" s="362"/>
      <c r="B43" s="363"/>
      <c r="C43" s="364"/>
      <c r="D43" s="385"/>
      <c r="E43" s="386"/>
      <c r="F43" s="386"/>
      <c r="G43" s="386"/>
      <c r="H43" s="386"/>
      <c r="I43" s="425"/>
      <c r="J43" s="427"/>
      <c r="K43" s="386"/>
      <c r="L43" s="388"/>
      <c r="M43" s="75"/>
      <c r="N43" s="75"/>
      <c r="O43" s="75"/>
      <c r="P43" s="46"/>
      <c r="S43" s="94"/>
      <c r="T43" s="94"/>
      <c r="U43" s="40"/>
      <c r="V43" s="40"/>
      <c r="W43" s="40"/>
      <c r="X43" s="40"/>
      <c r="Y43" s="40"/>
      <c r="Z43" s="20"/>
    </row>
    <row r="44" spans="1:59" ht="9" customHeight="1">
      <c r="A44" s="196" t="s">
        <v>258</v>
      </c>
      <c r="B44" s="378"/>
      <c r="C44" s="379"/>
      <c r="D44" s="200" t="s">
        <v>259</v>
      </c>
      <c r="E44" s="369"/>
      <c r="F44" s="369"/>
      <c r="G44" s="430" t="s">
        <v>255</v>
      </c>
      <c r="H44" s="431"/>
      <c r="I44" s="431"/>
      <c r="J44" s="200" t="s">
        <v>253</v>
      </c>
      <c r="K44" s="369"/>
      <c r="L44" s="370"/>
      <c r="M44" s="74"/>
      <c r="N44" s="74"/>
      <c r="O44" s="74"/>
      <c r="P44" s="46"/>
      <c r="Z44" s="20"/>
      <c r="AA44" s="46"/>
      <c r="AF44" s="47"/>
      <c r="AG44" s="47"/>
      <c r="AH44" s="47"/>
      <c r="AI44" s="47"/>
      <c r="AJ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7"/>
      <c r="BC44" s="47"/>
      <c r="BD44" s="47"/>
      <c r="BE44" s="47"/>
      <c r="BF44" s="47"/>
    </row>
    <row r="45" spans="1:59" ht="9" customHeight="1">
      <c r="A45" s="380"/>
      <c r="B45" s="360"/>
      <c r="C45" s="361"/>
      <c r="D45" s="381"/>
      <c r="E45" s="365"/>
      <c r="F45" s="365"/>
      <c r="G45" s="365"/>
      <c r="H45" s="365"/>
      <c r="I45" s="365"/>
      <c r="J45" s="381"/>
      <c r="K45" s="365"/>
      <c r="L45" s="371"/>
      <c r="M45" s="74"/>
      <c r="N45" s="74"/>
      <c r="O45" s="74"/>
      <c r="P45" s="46"/>
      <c r="Z45" s="39"/>
      <c r="AA45" s="46"/>
      <c r="AB45" s="46"/>
      <c r="AG45" s="47"/>
      <c r="AH45" s="47"/>
      <c r="AI45" s="47"/>
      <c r="AJ45" s="47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7"/>
      <c r="BD45" s="47"/>
      <c r="BE45" s="47"/>
      <c r="BF45" s="47"/>
      <c r="BG45" s="47"/>
    </row>
    <row r="46" spans="1:59" ht="9" customHeight="1">
      <c r="A46" s="171" t="s">
        <v>260</v>
      </c>
      <c r="B46" s="360"/>
      <c r="C46" s="361"/>
      <c r="D46" s="177" t="s">
        <v>261</v>
      </c>
      <c r="E46" s="365"/>
      <c r="F46" s="365"/>
      <c r="G46" s="181" t="s">
        <v>262</v>
      </c>
      <c r="H46" s="365"/>
      <c r="I46" s="365"/>
      <c r="J46" s="177" t="s">
        <v>263</v>
      </c>
      <c r="K46" s="365"/>
      <c r="L46" s="371"/>
      <c r="M46" s="74"/>
      <c r="N46" s="74"/>
      <c r="O46" s="74"/>
      <c r="P46" s="46"/>
      <c r="Z46" s="39"/>
    </row>
    <row r="47" spans="1:59" ht="9" customHeight="1">
      <c r="A47" s="362"/>
      <c r="B47" s="363"/>
      <c r="C47" s="364"/>
      <c r="D47" s="366"/>
      <c r="E47" s="367"/>
      <c r="F47" s="367"/>
      <c r="G47" s="367"/>
      <c r="H47" s="367"/>
      <c r="I47" s="367"/>
      <c r="J47" s="366"/>
      <c r="K47" s="367"/>
      <c r="L47" s="389"/>
      <c r="M47" s="74"/>
      <c r="N47" s="74"/>
      <c r="O47" s="74"/>
      <c r="P47" s="46"/>
      <c r="Z47" s="39"/>
    </row>
    <row r="48" spans="1:59" ht="9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39"/>
      <c r="N48" s="39"/>
      <c r="O48" s="39"/>
      <c r="P48" s="39"/>
      <c r="Q48" s="40"/>
      <c r="R48" s="40"/>
      <c r="Z48" s="39"/>
    </row>
    <row r="49" spans="1:59" ht="9" customHeight="1">
      <c r="A49" s="184" t="str">
        <f>A10</f>
        <v>６年の部：</v>
      </c>
      <c r="B49" s="185"/>
      <c r="C49" s="185"/>
      <c r="D49" s="184" t="s">
        <v>264</v>
      </c>
      <c r="E49" s="185"/>
      <c r="F49" s="185"/>
      <c r="G49" s="185"/>
      <c r="H49" s="185"/>
      <c r="I49" s="185"/>
      <c r="J49" s="185"/>
      <c r="K49" s="87"/>
      <c r="L49" s="87"/>
      <c r="M49" s="87"/>
      <c r="N49" s="87"/>
      <c r="O49" s="87"/>
      <c r="P49" s="87"/>
      <c r="Q49" s="87"/>
      <c r="R49" s="87"/>
      <c r="Z49" s="40"/>
      <c r="AA49" s="46"/>
      <c r="AB49" s="46"/>
      <c r="AG49" s="47"/>
      <c r="AH49" s="47"/>
      <c r="AI49" s="47"/>
      <c r="AJ49" s="47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7"/>
      <c r="BD49" s="47"/>
      <c r="BE49" s="47"/>
      <c r="BF49" s="47"/>
      <c r="BG49" s="47"/>
    </row>
    <row r="50" spans="1:59" ht="9" customHeight="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87"/>
      <c r="L50" s="87"/>
      <c r="M50" s="87"/>
      <c r="N50" s="87"/>
      <c r="O50" s="87"/>
      <c r="P50" s="87"/>
      <c r="Q50" s="87"/>
      <c r="R50" s="87"/>
      <c r="Z50" s="40"/>
      <c r="AA50" s="46"/>
      <c r="AB50" s="46"/>
      <c r="AG50" s="47"/>
      <c r="AH50" s="47"/>
      <c r="AI50" s="47"/>
      <c r="AJ50" s="47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7"/>
      <c r="BD50" s="47"/>
      <c r="BE50" s="47"/>
      <c r="BF50" s="47"/>
      <c r="BG50" s="47"/>
    </row>
    <row r="51" spans="1:59" ht="9" customHeight="1">
      <c r="A51" s="94" t="s">
        <v>92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Z51" s="40"/>
      <c r="AG51" s="47"/>
      <c r="AH51" s="47"/>
      <c r="AI51" s="47"/>
      <c r="AJ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 ht="9" customHeight="1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40"/>
      <c r="V52" s="40"/>
      <c r="W52" s="40"/>
      <c r="X52" s="40"/>
      <c r="Y52" s="40"/>
      <c r="Z52" s="40"/>
      <c r="AG52" s="47"/>
      <c r="AH52" s="47"/>
      <c r="AI52" s="47"/>
      <c r="AJ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 spans="1:59" ht="9" customHeight="1">
      <c r="A53" s="40"/>
      <c r="B53" s="3"/>
      <c r="C53" s="3"/>
      <c r="D53" s="3"/>
      <c r="E53" s="3"/>
      <c r="F53" s="3"/>
      <c r="G53" s="3"/>
      <c r="H53" s="162"/>
      <c r="I53" s="3"/>
      <c r="J53" s="3"/>
      <c r="K53" s="118"/>
      <c r="L53" s="129" t="s">
        <v>40</v>
      </c>
      <c r="M53" s="90"/>
      <c r="N53" s="90"/>
      <c r="O53" s="90"/>
      <c r="P53" s="90"/>
      <c r="Q53" s="90"/>
      <c r="R53" s="90"/>
      <c r="S53" s="91"/>
      <c r="T53" s="49"/>
      <c r="U53" s="3"/>
      <c r="V53" s="3"/>
      <c r="W53" s="3"/>
      <c r="X53" s="3"/>
      <c r="Y53" s="3"/>
      <c r="Z53" s="39"/>
      <c r="AG53" s="47"/>
      <c r="AH53" s="47"/>
      <c r="AI53" s="47"/>
      <c r="AJ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1:59" ht="9" customHeight="1">
      <c r="A54" s="138" t="s">
        <v>91</v>
      </c>
      <c r="B54" s="139"/>
      <c r="C54" s="131" t="s">
        <v>252</v>
      </c>
      <c r="D54" s="131"/>
      <c r="E54" s="131"/>
      <c r="F54" s="132"/>
      <c r="G54" s="50"/>
      <c r="H54" s="163"/>
      <c r="I54" s="3"/>
      <c r="J54" s="3"/>
      <c r="K54" s="118"/>
      <c r="L54" s="130"/>
      <c r="M54" s="92"/>
      <c r="N54" s="92"/>
      <c r="O54" s="92"/>
      <c r="P54" s="92"/>
      <c r="Q54" s="92"/>
      <c r="R54" s="92"/>
      <c r="S54" s="93"/>
      <c r="T54" s="122" t="s">
        <v>265</v>
      </c>
      <c r="U54" s="49"/>
      <c r="V54" s="3"/>
      <c r="W54" s="3"/>
      <c r="X54" s="3"/>
      <c r="Y54" s="3"/>
      <c r="Z54" s="39"/>
      <c r="AG54" s="47"/>
      <c r="AH54" s="47"/>
      <c r="AI54" s="47"/>
      <c r="AJ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 spans="1:59" ht="9" customHeight="1">
      <c r="A55" s="140"/>
      <c r="B55" s="141"/>
      <c r="C55" s="133"/>
      <c r="D55" s="133"/>
      <c r="E55" s="133"/>
      <c r="F55" s="134"/>
      <c r="G55" s="95"/>
      <c r="H55" s="51"/>
      <c r="I55" s="49"/>
      <c r="J55" s="3"/>
      <c r="K55" s="118"/>
      <c r="L55" s="118"/>
      <c r="M55" s="118"/>
      <c r="N55" s="118"/>
      <c r="O55" s="118"/>
      <c r="P55" s="118"/>
      <c r="Q55" s="118"/>
      <c r="R55" s="118"/>
      <c r="S55" s="118"/>
      <c r="T55" s="136"/>
      <c r="U55" s="50"/>
      <c r="V55" s="154" t="s">
        <v>43</v>
      </c>
      <c r="W55" s="156"/>
      <c r="X55" s="372"/>
      <c r="Y55" s="373"/>
      <c r="Z55" s="40"/>
      <c r="AC55" s="47"/>
      <c r="AD55" s="47"/>
      <c r="AE55" s="47"/>
      <c r="AF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 spans="1:59" ht="9" customHeight="1">
      <c r="A56" s="52"/>
      <c r="B56" s="52"/>
      <c r="C56" s="118"/>
      <c r="D56" s="118"/>
      <c r="E56" s="118"/>
      <c r="F56" s="118"/>
      <c r="G56" s="96"/>
      <c r="H56" s="17"/>
      <c r="I56" s="49"/>
      <c r="J56" s="162"/>
      <c r="K56" s="118"/>
      <c r="L56" s="3"/>
      <c r="M56" s="3"/>
      <c r="N56" s="3"/>
      <c r="O56" s="3"/>
      <c r="P56" s="3"/>
      <c r="Q56" s="3"/>
      <c r="R56" s="3"/>
      <c r="S56" s="3"/>
      <c r="T56" s="137"/>
      <c r="U56" s="3"/>
      <c r="V56" s="377"/>
      <c r="W56" s="374"/>
      <c r="X56" s="375"/>
      <c r="Y56" s="376"/>
      <c r="Z56" s="40"/>
      <c r="AC56" s="47"/>
      <c r="AD56" s="47"/>
      <c r="AE56" s="47"/>
      <c r="AF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 spans="1:59" s="47" customFormat="1" ht="9" customHeight="1">
      <c r="A57" s="53"/>
      <c r="B57" s="53"/>
      <c r="C57" s="3"/>
      <c r="D57" s="3"/>
      <c r="E57" s="3"/>
      <c r="F57" s="3"/>
      <c r="G57" s="136"/>
      <c r="H57" s="135" t="s">
        <v>266</v>
      </c>
      <c r="I57" s="49"/>
      <c r="J57" s="163"/>
      <c r="K57" s="18"/>
      <c r="L57" s="129" t="s">
        <v>45</v>
      </c>
      <c r="M57" s="90"/>
      <c r="N57" s="90"/>
      <c r="O57" s="90"/>
      <c r="P57" s="90"/>
      <c r="Q57" s="90"/>
      <c r="R57" s="90"/>
      <c r="S57" s="91"/>
      <c r="T57" s="126"/>
      <c r="U57" s="49"/>
      <c r="V57" s="3"/>
      <c r="W57" s="3"/>
      <c r="X57" s="3"/>
      <c r="Y57" s="3"/>
      <c r="Z57" s="40"/>
      <c r="AG57" s="36"/>
      <c r="AH57" s="36"/>
      <c r="AI57" s="36"/>
      <c r="AJ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</row>
    <row r="58" spans="1:59" s="47" customFormat="1" ht="9" customHeight="1">
      <c r="A58" s="138" t="s">
        <v>90</v>
      </c>
      <c r="B58" s="139"/>
      <c r="C58" s="131" t="s">
        <v>267</v>
      </c>
      <c r="D58" s="131"/>
      <c r="E58" s="131"/>
      <c r="F58" s="132"/>
      <c r="G58" s="142"/>
      <c r="H58" s="135"/>
      <c r="I58" s="54"/>
      <c r="J58" s="55"/>
      <c r="K58" s="56"/>
      <c r="L58" s="130"/>
      <c r="M58" s="92"/>
      <c r="N58" s="92"/>
      <c r="O58" s="92"/>
      <c r="P58" s="92"/>
      <c r="Q58" s="92"/>
      <c r="R58" s="92"/>
      <c r="S58" s="93"/>
      <c r="T58" s="3"/>
      <c r="U58" s="3"/>
      <c r="V58" s="3"/>
      <c r="W58" s="3"/>
      <c r="X58" s="3"/>
      <c r="Y58" s="3"/>
      <c r="Z58" s="40"/>
      <c r="AG58" s="36"/>
      <c r="AH58" s="36"/>
      <c r="AI58" s="36"/>
      <c r="AJ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</row>
    <row r="59" spans="1:59" s="47" customFormat="1" ht="9" customHeight="1">
      <c r="A59" s="140"/>
      <c r="B59" s="141"/>
      <c r="C59" s="133"/>
      <c r="D59" s="133"/>
      <c r="E59" s="133"/>
      <c r="F59" s="134"/>
      <c r="G59" s="143" t="s">
        <v>46</v>
      </c>
      <c r="H59" s="115"/>
      <c r="I59" s="49"/>
      <c r="J59" s="57"/>
      <c r="K59" s="56"/>
      <c r="L59" s="118"/>
      <c r="M59" s="118"/>
      <c r="N59" s="118"/>
      <c r="O59" s="118"/>
      <c r="P59" s="118"/>
      <c r="Q59" s="118"/>
      <c r="R59" s="118"/>
      <c r="S59" s="18"/>
      <c r="T59" s="18"/>
      <c r="U59" s="18"/>
      <c r="V59" s="18"/>
      <c r="W59" s="18"/>
      <c r="X59" s="18"/>
      <c r="Y59" s="40"/>
      <c r="Z59" s="40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</row>
    <row r="60" spans="1:59" s="47" customFormat="1" ht="9" customHeight="1">
      <c r="A60" s="52"/>
      <c r="B60" s="52"/>
      <c r="C60" s="118"/>
      <c r="D60" s="118"/>
      <c r="E60" s="118"/>
      <c r="F60" s="118"/>
      <c r="G60" s="135"/>
      <c r="H60" s="99"/>
      <c r="I60" s="49"/>
      <c r="J60" s="57"/>
      <c r="K60" s="56"/>
      <c r="L60" s="118"/>
      <c r="M60" s="118"/>
      <c r="N60" s="118"/>
      <c r="O60" s="118"/>
      <c r="P60" s="118"/>
      <c r="Q60" s="118"/>
      <c r="R60" s="118"/>
      <c r="S60" s="3"/>
      <c r="T60" s="3"/>
      <c r="U60" s="3"/>
      <c r="V60" s="3"/>
      <c r="W60" s="3"/>
      <c r="X60" s="3"/>
      <c r="Y60" s="40"/>
      <c r="Z60" s="40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</row>
    <row r="61" spans="1:59" s="47" customFormat="1" ht="9" customHeight="1">
      <c r="A61" s="53"/>
      <c r="B61" s="53"/>
      <c r="C61" s="3"/>
      <c r="D61" s="3"/>
      <c r="E61" s="3"/>
      <c r="F61" s="3"/>
      <c r="G61" s="135"/>
      <c r="H61" s="121"/>
      <c r="I61" s="17"/>
      <c r="J61" s="57"/>
      <c r="K61" s="4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0"/>
      <c r="Z61" s="40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</row>
    <row r="62" spans="1:59" s="47" customFormat="1" ht="9" customHeight="1">
      <c r="A62" s="138" t="s">
        <v>89</v>
      </c>
      <c r="B62" s="139"/>
      <c r="C62" s="131" t="s">
        <v>215</v>
      </c>
      <c r="D62" s="131"/>
      <c r="E62" s="131"/>
      <c r="F62" s="132"/>
      <c r="G62" s="144"/>
      <c r="H62" s="152"/>
      <c r="I62" s="17"/>
      <c r="J62" s="57"/>
      <c r="K62" s="49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0"/>
      <c r="Z62" s="40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</row>
    <row r="63" spans="1:59" s="47" customFormat="1" ht="9" customHeight="1">
      <c r="A63" s="140"/>
      <c r="B63" s="141"/>
      <c r="C63" s="133"/>
      <c r="D63" s="133"/>
      <c r="E63" s="133"/>
      <c r="F63" s="134"/>
      <c r="G63" s="122"/>
      <c r="H63" s="17"/>
      <c r="I63" s="17"/>
      <c r="J63" s="135" t="s">
        <v>48</v>
      </c>
      <c r="K63" s="4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0"/>
      <c r="Z63" s="3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</row>
    <row r="64" spans="1:59" s="47" customFormat="1" ht="9" customHeight="1">
      <c r="A64" s="52"/>
      <c r="B64" s="52"/>
      <c r="C64" s="118"/>
      <c r="D64" s="118"/>
      <c r="E64" s="118"/>
      <c r="F64" s="118"/>
      <c r="G64" s="153"/>
      <c r="H64" s="17"/>
      <c r="I64" s="17"/>
      <c r="J64" s="135"/>
      <c r="K64" s="50"/>
      <c r="L64" s="121" t="s">
        <v>49</v>
      </c>
      <c r="M64" s="122"/>
      <c r="N64" s="122"/>
      <c r="O64" s="122"/>
      <c r="P64" s="122"/>
      <c r="Q64" s="122"/>
      <c r="R64" s="123"/>
      <c r="S64" s="3"/>
      <c r="T64" s="3"/>
      <c r="U64" s="3"/>
      <c r="V64" s="3"/>
      <c r="W64" s="3"/>
      <c r="X64" s="3"/>
      <c r="Y64" s="40"/>
      <c r="Z64" s="3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</row>
    <row r="65" spans="1:59" s="47" customFormat="1" ht="9" customHeight="1">
      <c r="A65" s="53"/>
      <c r="B65" s="53"/>
      <c r="C65" s="3"/>
      <c r="D65" s="3"/>
      <c r="E65" s="3"/>
      <c r="F65" s="3"/>
      <c r="G65" s="136"/>
      <c r="H65" s="17"/>
      <c r="I65" s="17"/>
      <c r="J65" s="135"/>
      <c r="K65" s="3"/>
      <c r="L65" s="124"/>
      <c r="M65" s="125"/>
      <c r="N65" s="125"/>
      <c r="O65" s="125"/>
      <c r="P65" s="125"/>
      <c r="Q65" s="125"/>
      <c r="R65" s="126"/>
      <c r="S65" s="3"/>
      <c r="T65" s="3"/>
      <c r="U65" s="3"/>
      <c r="V65" s="3"/>
      <c r="W65" s="3"/>
      <c r="X65" s="3"/>
      <c r="Y65" s="40"/>
      <c r="Z65" s="3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</row>
    <row r="66" spans="1:59" s="47" customFormat="1" ht="9" customHeight="1">
      <c r="A66" s="138" t="s">
        <v>88</v>
      </c>
      <c r="B66" s="139"/>
      <c r="C66" s="131" t="s">
        <v>191</v>
      </c>
      <c r="D66" s="131"/>
      <c r="E66" s="131"/>
      <c r="F66" s="132"/>
      <c r="G66" s="142"/>
      <c r="H66" s="17"/>
      <c r="I66" s="17"/>
      <c r="J66" s="13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0"/>
      <c r="Z66" s="3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</row>
    <row r="67" spans="1:59" s="47" customFormat="1" ht="9" customHeight="1">
      <c r="A67" s="140"/>
      <c r="B67" s="141"/>
      <c r="C67" s="133"/>
      <c r="D67" s="133"/>
      <c r="E67" s="133"/>
      <c r="F67" s="134"/>
      <c r="G67" s="143" t="s">
        <v>51</v>
      </c>
      <c r="H67" s="145"/>
      <c r="I67" s="96"/>
      <c r="J67" s="58"/>
      <c r="K67" s="96"/>
      <c r="L67" s="96"/>
      <c r="M67" s="96"/>
      <c r="N67" s="96"/>
      <c r="O67" s="96"/>
      <c r="P67" s="96"/>
      <c r="Q67" s="96"/>
      <c r="R67" s="3"/>
      <c r="S67" s="3"/>
      <c r="T67" s="3"/>
      <c r="U67" s="3"/>
      <c r="V67" s="3"/>
      <c r="W67" s="3"/>
      <c r="X67" s="3"/>
      <c r="Y67" s="40"/>
      <c r="Z67" s="3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</row>
    <row r="68" spans="1:59" s="47" customFormat="1" ht="9" customHeight="1">
      <c r="A68" s="52"/>
      <c r="B68" s="52"/>
      <c r="C68" s="118"/>
      <c r="D68" s="118"/>
      <c r="E68" s="118"/>
      <c r="F68" s="118"/>
      <c r="G68" s="135"/>
      <c r="H68" s="146"/>
      <c r="I68" s="96"/>
      <c r="J68" s="58"/>
      <c r="K68" s="96"/>
      <c r="L68" s="96"/>
      <c r="M68" s="96"/>
      <c r="N68" s="96"/>
      <c r="O68" s="96"/>
      <c r="P68" s="96"/>
      <c r="Q68" s="96"/>
      <c r="R68" s="3"/>
      <c r="S68" s="3"/>
      <c r="T68" s="3"/>
      <c r="U68" s="3"/>
      <c r="V68" s="3"/>
      <c r="W68" s="3"/>
      <c r="X68" s="3"/>
      <c r="Y68" s="40"/>
      <c r="Z68" s="3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</row>
    <row r="69" spans="1:59" s="47" customFormat="1" ht="9" customHeight="1">
      <c r="A69" s="53"/>
      <c r="B69" s="53"/>
      <c r="C69" s="3"/>
      <c r="D69" s="3"/>
      <c r="E69" s="3"/>
      <c r="F69" s="3"/>
      <c r="G69" s="135"/>
      <c r="H69" s="59"/>
      <c r="I69" s="96"/>
      <c r="J69" s="58"/>
      <c r="K69" s="96"/>
      <c r="L69" s="96"/>
      <c r="M69" s="96"/>
      <c r="N69" s="96"/>
      <c r="O69" s="96"/>
      <c r="P69" s="96"/>
      <c r="Q69" s="96"/>
      <c r="R69" s="3"/>
      <c r="S69" s="3"/>
      <c r="T69" s="3"/>
      <c r="U69" s="3"/>
      <c r="V69" s="3"/>
      <c r="W69" s="3"/>
      <c r="X69" s="3"/>
      <c r="Y69" s="40"/>
      <c r="Z69" s="3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</row>
    <row r="70" spans="1:59" ht="9" customHeight="1">
      <c r="A70" s="147" t="s">
        <v>87</v>
      </c>
      <c r="B70" s="148"/>
      <c r="C70" s="131" t="s">
        <v>253</v>
      </c>
      <c r="D70" s="131"/>
      <c r="E70" s="131"/>
      <c r="F70" s="132"/>
      <c r="G70" s="144"/>
      <c r="H70" s="57"/>
      <c r="I70" s="17"/>
      <c r="J70" s="57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0"/>
      <c r="Z70" s="20"/>
      <c r="AA70" s="45"/>
      <c r="AB70" s="45"/>
    </row>
    <row r="71" spans="1:59" ht="9" customHeight="1">
      <c r="A71" s="149"/>
      <c r="B71" s="150"/>
      <c r="C71" s="133"/>
      <c r="D71" s="133"/>
      <c r="E71" s="133"/>
      <c r="F71" s="134"/>
      <c r="G71" s="122"/>
      <c r="H71" s="135" t="s">
        <v>204</v>
      </c>
      <c r="I71" s="17"/>
      <c r="J71" s="6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0"/>
    </row>
    <row r="72" spans="1:59" ht="9" customHeight="1">
      <c r="A72" s="61"/>
      <c r="B72" s="61"/>
      <c r="C72" s="118"/>
      <c r="D72" s="118"/>
      <c r="E72" s="118"/>
      <c r="F72" s="118"/>
      <c r="G72" s="151"/>
      <c r="H72" s="135"/>
      <c r="I72" s="54"/>
      <c r="J72" s="127"/>
      <c r="K72" s="3"/>
      <c r="L72" s="129" t="s">
        <v>53</v>
      </c>
      <c r="M72" s="90"/>
      <c r="N72" s="90"/>
      <c r="O72" s="90"/>
      <c r="P72" s="90"/>
      <c r="Q72" s="90"/>
      <c r="R72" s="90"/>
      <c r="S72" s="91"/>
      <c r="T72" s="49"/>
      <c r="U72" s="3"/>
      <c r="V72" s="3"/>
      <c r="W72" s="3"/>
      <c r="X72" s="3"/>
      <c r="Y72" s="3"/>
    </row>
    <row r="73" spans="1:59" ht="9" customHeight="1">
      <c r="A73" s="53"/>
      <c r="B73" s="53"/>
      <c r="C73" s="3"/>
      <c r="D73" s="3"/>
      <c r="E73" s="3"/>
      <c r="F73" s="3"/>
      <c r="G73" s="96"/>
      <c r="H73" s="57"/>
      <c r="I73" s="17"/>
      <c r="J73" s="128"/>
      <c r="K73" s="3"/>
      <c r="L73" s="130"/>
      <c r="M73" s="92"/>
      <c r="N73" s="92"/>
      <c r="O73" s="92"/>
      <c r="P73" s="92"/>
      <c r="Q73" s="92"/>
      <c r="R73" s="92"/>
      <c r="S73" s="93"/>
      <c r="T73" s="122" t="s">
        <v>54</v>
      </c>
      <c r="U73" s="49"/>
      <c r="V73" s="3"/>
      <c r="W73" s="3"/>
      <c r="X73" s="3"/>
      <c r="Y73" s="3"/>
    </row>
    <row r="74" spans="1:59" ht="9" customHeight="1">
      <c r="A74" s="138" t="s">
        <v>86</v>
      </c>
      <c r="B74" s="139"/>
      <c r="C74" s="131" t="s">
        <v>187</v>
      </c>
      <c r="D74" s="131"/>
      <c r="E74" s="131"/>
      <c r="F74" s="132"/>
      <c r="G74" s="100"/>
      <c r="H74" s="60"/>
      <c r="I74" s="17"/>
      <c r="J74" s="3"/>
      <c r="K74" s="3"/>
      <c r="L74" s="118"/>
      <c r="M74" s="118"/>
      <c r="N74" s="118"/>
      <c r="O74" s="118"/>
      <c r="P74" s="118"/>
      <c r="Q74" s="118"/>
      <c r="R74" s="118"/>
      <c r="S74" s="118"/>
      <c r="T74" s="136"/>
      <c r="U74" s="50"/>
      <c r="V74" s="121"/>
      <c r="W74" s="122"/>
      <c r="X74" s="122"/>
      <c r="Y74" s="123"/>
    </row>
    <row r="75" spans="1:59" ht="9" customHeight="1">
      <c r="A75" s="140"/>
      <c r="B75" s="141"/>
      <c r="C75" s="133"/>
      <c r="D75" s="133"/>
      <c r="E75" s="133"/>
      <c r="F75" s="134"/>
      <c r="G75" s="49"/>
      <c r="H75" s="127"/>
      <c r="I75" s="17"/>
      <c r="J75" s="3"/>
      <c r="K75" s="3"/>
      <c r="L75" s="3"/>
      <c r="M75" s="3"/>
      <c r="N75" s="3"/>
      <c r="O75" s="3"/>
      <c r="P75" s="3"/>
      <c r="Q75" s="3"/>
      <c r="R75" s="3"/>
      <c r="S75" s="3"/>
      <c r="T75" s="137"/>
      <c r="U75" s="3"/>
      <c r="V75" s="124"/>
      <c r="W75" s="125"/>
      <c r="X75" s="125"/>
      <c r="Y75" s="126"/>
    </row>
    <row r="76" spans="1:59" ht="9" customHeight="1">
      <c r="A76" s="41"/>
      <c r="B76" s="18"/>
      <c r="C76" s="18"/>
      <c r="D76" s="18"/>
      <c r="E76" s="18"/>
      <c r="F76" s="18"/>
      <c r="G76" s="18"/>
      <c r="H76" s="128"/>
      <c r="I76" s="17"/>
      <c r="J76" s="3"/>
      <c r="K76" s="3"/>
      <c r="L76" s="129" t="s">
        <v>56</v>
      </c>
      <c r="M76" s="90"/>
      <c r="N76" s="90"/>
      <c r="O76" s="90"/>
      <c r="P76" s="90"/>
      <c r="Q76" s="90"/>
      <c r="R76" s="90"/>
      <c r="S76" s="91"/>
      <c r="T76" s="126"/>
      <c r="U76" s="49"/>
      <c r="V76" s="3"/>
      <c r="W76" s="3"/>
      <c r="X76" s="3"/>
      <c r="Y76" s="3"/>
    </row>
    <row r="77" spans="1:59" ht="9" customHeight="1">
      <c r="A77" s="41"/>
      <c r="B77" s="41"/>
      <c r="C77" s="118"/>
      <c r="D77" s="118"/>
      <c r="E77" s="118"/>
      <c r="F77" s="118"/>
      <c r="G77" s="18"/>
      <c r="H77" s="96"/>
      <c r="I77" s="17"/>
      <c r="J77" s="3"/>
      <c r="K77" s="3"/>
      <c r="L77" s="130"/>
      <c r="M77" s="92"/>
      <c r="N77" s="92"/>
      <c r="O77" s="92"/>
      <c r="P77" s="92"/>
      <c r="Q77" s="92"/>
      <c r="R77" s="92"/>
      <c r="S77" s="93"/>
      <c r="T77" s="3"/>
      <c r="U77" s="3"/>
      <c r="V77" s="3"/>
      <c r="W77" s="3"/>
      <c r="X77" s="3"/>
      <c r="Y77" s="3"/>
    </row>
    <row r="78" spans="1:59" ht="9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15"/>
      <c r="V78" s="20"/>
      <c r="W78" s="20"/>
      <c r="X78" s="20"/>
      <c r="Y78" s="20"/>
    </row>
    <row r="79" spans="1:59" ht="9" customHeight="1"/>
    <row r="80" spans="1:59" ht="9" customHeight="1"/>
    <row r="81" ht="9" customHeight="1"/>
    <row r="82" ht="9" customHeight="1"/>
    <row r="83" ht="9" customHeight="1"/>
    <row r="84" ht="9" customHeight="1"/>
    <row r="85" ht="9" customHeight="1"/>
    <row r="86" ht="9" customHeight="1"/>
    <row r="87" ht="9" customHeight="1"/>
    <row r="88" ht="9" customHeight="1"/>
    <row r="89" ht="9" customHeight="1"/>
    <row r="90" ht="9" customHeight="1"/>
    <row r="91" ht="9" customHeight="1"/>
    <row r="92" ht="9" customHeight="1"/>
    <row r="93" ht="9" customHeight="1"/>
    <row r="94" ht="9" customHeight="1"/>
    <row r="95" ht="9" customHeight="1"/>
    <row r="96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</sheetData>
  <sheetProtection selectLockedCells="1"/>
  <mergeCells count="242">
    <mergeCell ref="V74:Y75"/>
    <mergeCell ref="H75:H76"/>
    <mergeCell ref="L76:L77"/>
    <mergeCell ref="H71:H72"/>
    <mergeCell ref="J72:J73"/>
    <mergeCell ref="L72:L73"/>
    <mergeCell ref="T73:T76"/>
    <mergeCell ref="A74:B75"/>
    <mergeCell ref="C74:F75"/>
    <mergeCell ref="J63:J66"/>
    <mergeCell ref="L64:R65"/>
    <mergeCell ref="G65:G66"/>
    <mergeCell ref="A66:B67"/>
    <mergeCell ref="C66:F67"/>
    <mergeCell ref="G67:G70"/>
    <mergeCell ref="H67:H68"/>
    <mergeCell ref="A70:B71"/>
    <mergeCell ref="C70:F71"/>
    <mergeCell ref="G71:G72"/>
    <mergeCell ref="A58:B59"/>
    <mergeCell ref="C58:F59"/>
    <mergeCell ref="G59:G62"/>
    <mergeCell ref="H61:H62"/>
    <mergeCell ref="A62:B63"/>
    <mergeCell ref="C62:F63"/>
    <mergeCell ref="G63:G64"/>
    <mergeCell ref="T54:T57"/>
    <mergeCell ref="V55:V56"/>
    <mergeCell ref="W55:Y56"/>
    <mergeCell ref="J56:J57"/>
    <mergeCell ref="G57:G58"/>
    <mergeCell ref="H57:H58"/>
    <mergeCell ref="L57:L58"/>
    <mergeCell ref="A49:C50"/>
    <mergeCell ref="D49:J50"/>
    <mergeCell ref="H53:H54"/>
    <mergeCell ref="L53:L54"/>
    <mergeCell ref="A54:B55"/>
    <mergeCell ref="C54:F55"/>
    <mergeCell ref="A44:C45"/>
    <mergeCell ref="D44:F45"/>
    <mergeCell ref="G44:I45"/>
    <mergeCell ref="J44:L45"/>
    <mergeCell ref="A46:C47"/>
    <mergeCell ref="D46:F47"/>
    <mergeCell ref="G46:I47"/>
    <mergeCell ref="J46:L47"/>
    <mergeCell ref="N37:N38"/>
    <mergeCell ref="O37:O38"/>
    <mergeCell ref="P37:P38"/>
    <mergeCell ref="Q37:R38"/>
    <mergeCell ref="A40:L41"/>
    <mergeCell ref="A42:C43"/>
    <mergeCell ref="D42:F43"/>
    <mergeCell ref="G42:I43"/>
    <mergeCell ref="J42:L43"/>
    <mergeCell ref="Q35:R36"/>
    <mergeCell ref="A37:C38"/>
    <mergeCell ref="D37:D38"/>
    <mergeCell ref="E37:E38"/>
    <mergeCell ref="F37:F38"/>
    <mergeCell ref="G37:G38"/>
    <mergeCell ref="H37:H38"/>
    <mergeCell ref="I37:I38"/>
    <mergeCell ref="J37:L38"/>
    <mergeCell ref="M37:M38"/>
    <mergeCell ref="K35:K36"/>
    <mergeCell ref="L35:L36"/>
    <mergeCell ref="M35:M36"/>
    <mergeCell ref="N35:N36"/>
    <mergeCell ref="O35:O36"/>
    <mergeCell ref="P35:P36"/>
    <mergeCell ref="A35:C36"/>
    <mergeCell ref="D35:D36"/>
    <mergeCell ref="E35:E36"/>
    <mergeCell ref="F35:F36"/>
    <mergeCell ref="G35:I36"/>
    <mergeCell ref="J35:J36"/>
    <mergeCell ref="L33:L34"/>
    <mergeCell ref="M33:M34"/>
    <mergeCell ref="N33:N34"/>
    <mergeCell ref="O33:O34"/>
    <mergeCell ref="P33:P34"/>
    <mergeCell ref="Q33:R34"/>
    <mergeCell ref="O31:O32"/>
    <mergeCell ref="P31:P32"/>
    <mergeCell ref="Q31:R32"/>
    <mergeCell ref="A33:C34"/>
    <mergeCell ref="D33:F34"/>
    <mergeCell ref="G33:G34"/>
    <mergeCell ref="H33:H34"/>
    <mergeCell ref="I33:I34"/>
    <mergeCell ref="J33:J34"/>
    <mergeCell ref="K33:K34"/>
    <mergeCell ref="A31:C32"/>
    <mergeCell ref="D31:F32"/>
    <mergeCell ref="G31:I32"/>
    <mergeCell ref="J31:L32"/>
    <mergeCell ref="M31:M32"/>
    <mergeCell ref="N31:N32"/>
    <mergeCell ref="S29:S30"/>
    <mergeCell ref="T29:T30"/>
    <mergeCell ref="U29:U30"/>
    <mergeCell ref="V29:V30"/>
    <mergeCell ref="W29:W30"/>
    <mergeCell ref="X29:X30"/>
    <mergeCell ref="I28:I29"/>
    <mergeCell ref="J28:L29"/>
    <mergeCell ref="M28:M29"/>
    <mergeCell ref="N28:N29"/>
    <mergeCell ref="O28:O29"/>
    <mergeCell ref="P28:P29"/>
    <mergeCell ref="U27:U28"/>
    <mergeCell ref="V27:V28"/>
    <mergeCell ref="W27:W28"/>
    <mergeCell ref="X27:X28"/>
    <mergeCell ref="A28:C29"/>
    <mergeCell ref="D28:D29"/>
    <mergeCell ref="E28:E29"/>
    <mergeCell ref="F28:F29"/>
    <mergeCell ref="G28:G29"/>
    <mergeCell ref="H28:H29"/>
    <mergeCell ref="K26:K27"/>
    <mergeCell ref="L26:L27"/>
    <mergeCell ref="M26:M27"/>
    <mergeCell ref="N26:N27"/>
    <mergeCell ref="O26:O27"/>
    <mergeCell ref="P26:P27"/>
    <mergeCell ref="U25:U26"/>
    <mergeCell ref="V25:V26"/>
    <mergeCell ref="W25:W26"/>
    <mergeCell ref="X25:X26"/>
    <mergeCell ref="A26:C27"/>
    <mergeCell ref="D26:D27"/>
    <mergeCell ref="E26:E27"/>
    <mergeCell ref="F26:F27"/>
    <mergeCell ref="G26:I27"/>
    <mergeCell ref="J26:J27"/>
    <mergeCell ref="N24:N25"/>
    <mergeCell ref="O24:O25"/>
    <mergeCell ref="P24:P25"/>
    <mergeCell ref="Q24:R25"/>
    <mergeCell ref="S25:S26"/>
    <mergeCell ref="T25:T26"/>
    <mergeCell ref="Q26:R27"/>
    <mergeCell ref="S27:S28"/>
    <mergeCell ref="T27:T28"/>
    <mergeCell ref="Q28:R29"/>
    <mergeCell ref="X23:X24"/>
    <mergeCell ref="A24:C25"/>
    <mergeCell ref="D24:F25"/>
    <mergeCell ref="G24:G25"/>
    <mergeCell ref="H24:H25"/>
    <mergeCell ref="I24:I25"/>
    <mergeCell ref="J24:J25"/>
    <mergeCell ref="K24:K25"/>
    <mergeCell ref="L24:L25"/>
    <mergeCell ref="M24:M25"/>
    <mergeCell ref="X20:X21"/>
    <mergeCell ref="A22:C23"/>
    <mergeCell ref="D22:F23"/>
    <mergeCell ref="G22:I23"/>
    <mergeCell ref="J22:L23"/>
    <mergeCell ref="M22:M23"/>
    <mergeCell ref="N22:N23"/>
    <mergeCell ref="O22:O23"/>
    <mergeCell ref="P22:P23"/>
    <mergeCell ref="Q22:R23"/>
    <mergeCell ref="Q19:R20"/>
    <mergeCell ref="S20:S21"/>
    <mergeCell ref="T20:T21"/>
    <mergeCell ref="U20:U21"/>
    <mergeCell ref="V20:V21"/>
    <mergeCell ref="W20:W21"/>
    <mergeCell ref="H19:H20"/>
    <mergeCell ref="I19:I20"/>
    <mergeCell ref="J19:L20"/>
    <mergeCell ref="M19:M20"/>
    <mergeCell ref="N19:N20"/>
    <mergeCell ref="O19:O20"/>
    <mergeCell ref="T18:T19"/>
    <mergeCell ref="U18:U19"/>
    <mergeCell ref="V18:V19"/>
    <mergeCell ref="W18:W19"/>
    <mergeCell ref="X18:X19"/>
    <mergeCell ref="A19:C20"/>
    <mergeCell ref="D19:D20"/>
    <mergeCell ref="E19:E20"/>
    <mergeCell ref="F19:F20"/>
    <mergeCell ref="G19:G20"/>
    <mergeCell ref="J17:J18"/>
    <mergeCell ref="K17:K18"/>
    <mergeCell ref="L17:L18"/>
    <mergeCell ref="M17:M18"/>
    <mergeCell ref="N17:N18"/>
    <mergeCell ref="O17:O18"/>
    <mergeCell ref="T16:T17"/>
    <mergeCell ref="U16:U17"/>
    <mergeCell ref="V16:V17"/>
    <mergeCell ref="W16:W17"/>
    <mergeCell ref="X16:X17"/>
    <mergeCell ref="A17:C18"/>
    <mergeCell ref="D17:D18"/>
    <mergeCell ref="E17:E18"/>
    <mergeCell ref="F17:F18"/>
    <mergeCell ref="G17:I18"/>
    <mergeCell ref="M15:M16"/>
    <mergeCell ref="N15:N16"/>
    <mergeCell ref="O15:O16"/>
    <mergeCell ref="P15:P16"/>
    <mergeCell ref="Q15:R16"/>
    <mergeCell ref="S16:S17"/>
    <mergeCell ref="P17:P18"/>
    <mergeCell ref="Q17:R18"/>
    <mergeCell ref="S18:S19"/>
    <mergeCell ref="P19:P20"/>
    <mergeCell ref="Q13:R14"/>
    <mergeCell ref="X14:X15"/>
    <mergeCell ref="A15:C16"/>
    <mergeCell ref="D15:F16"/>
    <mergeCell ref="G15:G16"/>
    <mergeCell ref="H15:H16"/>
    <mergeCell ref="I15:I16"/>
    <mergeCell ref="J15:J16"/>
    <mergeCell ref="K15:K16"/>
    <mergeCell ref="L15:L16"/>
    <mergeCell ref="A10:C12"/>
    <mergeCell ref="D10:V12"/>
    <mergeCell ref="A13:C14"/>
    <mergeCell ref="D13:F14"/>
    <mergeCell ref="G13:I14"/>
    <mergeCell ref="J13:L14"/>
    <mergeCell ref="M13:M14"/>
    <mergeCell ref="N13:N14"/>
    <mergeCell ref="O13:O14"/>
    <mergeCell ref="P13:P14"/>
    <mergeCell ref="Y1:Y2"/>
    <mergeCell ref="E2:G2"/>
    <mergeCell ref="H2:K2"/>
    <mergeCell ref="E4:R5"/>
    <mergeCell ref="E6:U7"/>
    <mergeCell ref="A9:L9"/>
  </mergeCells>
  <phoneticPr fontId="3"/>
  <pageMargins left="0.59055118110236227" right="0.39370078740157483" top="0.59055118110236227" bottom="0.39370078740157483" header="0.31496062992125984" footer="0.31496062992125984"/>
  <pageSetup paperSize="9" orientation="portrait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9"/>
  <sheetViews>
    <sheetView tabSelected="1" view="pageBreakPreview" topLeftCell="A4" zoomScale="115" zoomScaleNormal="100" zoomScaleSheetLayoutView="115" workbookViewId="0">
      <selection activeCell="U32" sqref="U32:V33"/>
    </sheetView>
  </sheetViews>
  <sheetFormatPr defaultColWidth="14.88671875" defaultRowHeight="9.6"/>
  <cols>
    <col min="1" max="71" width="4.109375" style="3" customWidth="1"/>
    <col min="72" max="16384" width="14.88671875" style="3"/>
  </cols>
  <sheetData>
    <row r="1" spans="1:71" ht="9" customHeight="1">
      <c r="A1" s="1"/>
      <c r="B1" s="2"/>
      <c r="C1" s="2"/>
      <c r="D1" s="2"/>
      <c r="L1" s="97"/>
      <c r="M1" s="97"/>
      <c r="N1" s="97"/>
      <c r="O1" s="97"/>
      <c r="P1" s="97"/>
      <c r="Q1" s="97"/>
      <c r="R1" s="97"/>
      <c r="S1" s="97"/>
      <c r="T1" s="97"/>
      <c r="U1" s="97"/>
      <c r="V1" s="349"/>
      <c r="W1" s="349"/>
      <c r="X1" s="97"/>
      <c r="Y1" s="97"/>
      <c r="Z1" s="97"/>
      <c r="AA1" s="97"/>
      <c r="AB1" s="97"/>
      <c r="AC1" s="97"/>
      <c r="AD1" s="97"/>
      <c r="AE1" s="97"/>
      <c r="AF1" s="97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6"/>
      <c r="BS1" s="5"/>
    </row>
    <row r="2" spans="1:71" ht="9" customHeight="1">
      <c r="A2" s="1"/>
      <c r="B2" s="2"/>
      <c r="C2" s="2"/>
      <c r="D2" s="2"/>
      <c r="E2" s="350"/>
      <c r="F2" s="350"/>
      <c r="G2" s="350"/>
      <c r="H2" s="351"/>
      <c r="I2" s="350"/>
      <c r="J2" s="350"/>
      <c r="K2" s="350"/>
      <c r="L2" s="5"/>
      <c r="M2" s="5"/>
      <c r="N2" s="5"/>
      <c r="O2" s="97"/>
      <c r="P2" s="97"/>
      <c r="Q2" s="97"/>
      <c r="R2" s="97"/>
      <c r="S2" s="97"/>
      <c r="T2" s="97"/>
      <c r="U2" s="97"/>
      <c r="V2" s="349"/>
      <c r="W2" s="349"/>
      <c r="X2" s="97"/>
      <c r="Y2" s="97"/>
      <c r="Z2" s="97"/>
      <c r="AA2" s="97"/>
      <c r="AB2" s="97"/>
      <c r="AC2" s="97"/>
      <c r="AD2" s="97"/>
      <c r="AE2" s="97"/>
      <c r="AF2" s="97"/>
      <c r="AK2" s="5"/>
      <c r="AL2" s="4"/>
      <c r="AM2" s="4"/>
      <c r="AN2" s="5"/>
      <c r="AO2" s="4"/>
      <c r="AP2" s="4"/>
      <c r="AQ2" s="4"/>
      <c r="AR2" s="4"/>
      <c r="AS2" s="4"/>
      <c r="AT2" s="4"/>
      <c r="AU2" s="4"/>
      <c r="AV2" s="5"/>
      <c r="AW2" s="7"/>
      <c r="AX2" s="5"/>
      <c r="AY2" s="5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</row>
    <row r="3" spans="1:71" ht="9" customHeight="1">
      <c r="A3" s="1"/>
      <c r="B3" s="2"/>
      <c r="C3" s="2"/>
      <c r="D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7"/>
      <c r="Y3" s="97"/>
      <c r="Z3" s="97"/>
      <c r="AA3" s="97"/>
      <c r="AB3" s="97"/>
      <c r="AC3" s="97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4"/>
      <c r="BP3" s="5"/>
    </row>
    <row r="4" spans="1:71" ht="9" customHeight="1">
      <c r="A4" s="1"/>
      <c r="B4" s="2"/>
      <c r="C4" s="2"/>
      <c r="D4" s="2"/>
      <c r="E4" s="305" t="s">
        <v>3</v>
      </c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8"/>
      <c r="Q4" s="8"/>
      <c r="R4" s="8"/>
      <c r="S4" s="5"/>
      <c r="T4" s="5"/>
      <c r="U4" s="5"/>
      <c r="V4" s="5"/>
      <c r="W4" s="5"/>
      <c r="X4" s="97"/>
      <c r="Y4" s="97"/>
      <c r="Z4" s="97"/>
      <c r="AA4" s="97"/>
      <c r="AB4" s="97"/>
      <c r="AC4" s="97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4"/>
      <c r="BP4" s="5"/>
    </row>
    <row r="5" spans="1:71" ht="9" customHeight="1">
      <c r="A5" s="1"/>
      <c r="B5" s="101"/>
      <c r="C5" s="101"/>
      <c r="D5" s="101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9"/>
      <c r="Q5" s="9"/>
      <c r="R5" s="9"/>
      <c r="W5" s="97"/>
      <c r="X5" s="97"/>
      <c r="Y5" s="97"/>
      <c r="Z5" s="97"/>
      <c r="AA5" s="97"/>
      <c r="AB5" s="97"/>
      <c r="AC5" s="97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5"/>
    </row>
    <row r="6" spans="1:71" ht="9" customHeight="1">
      <c r="A6" s="1"/>
      <c r="B6" s="101"/>
      <c r="C6" s="101"/>
      <c r="D6" s="101"/>
      <c r="E6" s="306" t="s">
        <v>0</v>
      </c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97"/>
      <c r="T6" s="97"/>
      <c r="U6" s="97"/>
      <c r="V6" s="97"/>
      <c r="W6" s="97"/>
      <c r="X6" s="97"/>
      <c r="Y6" s="97"/>
      <c r="Z6" s="97"/>
      <c r="AA6" s="97"/>
      <c r="AB6" s="97"/>
      <c r="AC6" s="103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5"/>
    </row>
    <row r="7" spans="1:71" ht="9" customHeight="1">
      <c r="A7" s="1"/>
      <c r="B7" s="101"/>
      <c r="C7" s="101"/>
      <c r="D7" s="101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97"/>
      <c r="T7" s="97"/>
      <c r="U7" s="97"/>
      <c r="V7" s="97"/>
      <c r="W7" s="97"/>
      <c r="X7" s="103"/>
      <c r="Y7" s="103"/>
      <c r="Z7" s="103"/>
      <c r="AA7" s="103"/>
      <c r="AB7" s="103"/>
      <c r="AC7" s="103"/>
      <c r="AD7" s="103"/>
      <c r="AE7" s="103"/>
      <c r="AF7" s="103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4"/>
      <c r="BS7" s="5"/>
    </row>
    <row r="8" spans="1:71" ht="9" customHeight="1">
      <c r="A8" s="10"/>
      <c r="B8" s="10"/>
      <c r="C8" s="11"/>
      <c r="D8" s="12"/>
      <c r="E8" s="13"/>
      <c r="F8" s="13"/>
      <c r="G8" s="14"/>
      <c r="H8" s="14"/>
      <c r="I8" s="13"/>
      <c r="J8" s="13"/>
      <c r="K8" s="13"/>
      <c r="L8" s="13"/>
      <c r="M8" s="14"/>
      <c r="N8" s="14"/>
      <c r="O8" s="13"/>
      <c r="P8" s="13"/>
      <c r="Q8" s="13"/>
      <c r="R8" s="13"/>
      <c r="S8" s="13"/>
      <c r="T8" s="13"/>
      <c r="U8" s="13"/>
      <c r="V8" s="13"/>
    </row>
    <row r="9" spans="1:71" ht="9" customHeight="1">
      <c r="A9" s="352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104"/>
      <c r="N9" s="104"/>
      <c r="O9" s="104"/>
      <c r="P9" s="104"/>
      <c r="Q9" s="104"/>
      <c r="R9" s="104"/>
      <c r="S9" s="15"/>
      <c r="T9" s="15"/>
      <c r="U9" s="15"/>
      <c r="V9" s="13"/>
    </row>
    <row r="10" spans="1:71" ht="9" customHeight="1">
      <c r="A10" s="16"/>
      <c r="B10" s="346" t="s">
        <v>251</v>
      </c>
      <c r="C10" s="185"/>
      <c r="D10" s="185"/>
      <c r="E10" s="347" t="s">
        <v>1</v>
      </c>
      <c r="F10" s="348"/>
      <c r="G10" s="348"/>
      <c r="H10" s="348"/>
      <c r="I10" s="348"/>
      <c r="J10" s="348"/>
      <c r="K10" s="348"/>
      <c r="L10" s="348"/>
      <c r="M10" s="14"/>
      <c r="N10" s="346"/>
      <c r="O10" s="185"/>
      <c r="P10" s="185"/>
      <c r="Q10" s="347"/>
      <c r="R10" s="348"/>
      <c r="S10" s="348"/>
      <c r="T10" s="348"/>
      <c r="U10" s="348"/>
      <c r="V10" s="348"/>
      <c r="W10" s="348"/>
      <c r="X10" s="348"/>
      <c r="Y10" s="16"/>
      <c r="Z10" s="16"/>
    </row>
    <row r="11" spans="1:71" ht="9" customHeight="1">
      <c r="A11" s="16"/>
      <c r="B11" s="185"/>
      <c r="C11" s="185"/>
      <c r="D11" s="185"/>
      <c r="E11" s="348"/>
      <c r="F11" s="348"/>
      <c r="G11" s="348"/>
      <c r="H11" s="348"/>
      <c r="I11" s="348"/>
      <c r="J11" s="348"/>
      <c r="K11" s="348"/>
      <c r="L11" s="348"/>
      <c r="M11" s="14"/>
      <c r="N11" s="185"/>
      <c r="O11" s="185"/>
      <c r="P11" s="185"/>
      <c r="Q11" s="348"/>
      <c r="R11" s="348"/>
      <c r="S11" s="348"/>
      <c r="T11" s="348"/>
      <c r="U11" s="348"/>
      <c r="V11" s="348"/>
      <c r="W11" s="348"/>
      <c r="X11" s="348"/>
      <c r="Y11" s="16"/>
      <c r="Z11" s="16"/>
    </row>
    <row r="12" spans="1:71" ht="9" customHeight="1">
      <c r="A12" s="16"/>
      <c r="B12" s="185"/>
      <c r="C12" s="185"/>
      <c r="D12" s="185"/>
      <c r="E12" s="348"/>
      <c r="F12" s="348"/>
      <c r="G12" s="348"/>
      <c r="H12" s="348"/>
      <c r="I12" s="348"/>
      <c r="J12" s="348"/>
      <c r="K12" s="348"/>
      <c r="L12" s="348"/>
      <c r="M12" s="14"/>
      <c r="N12" s="185"/>
      <c r="O12" s="185"/>
      <c r="P12" s="185"/>
      <c r="Q12" s="348"/>
      <c r="R12" s="348"/>
      <c r="S12" s="348"/>
      <c r="T12" s="348"/>
      <c r="U12" s="348"/>
      <c r="V12" s="348"/>
      <c r="W12" s="348"/>
      <c r="X12" s="348"/>
      <c r="Y12" s="16"/>
      <c r="Z12" s="16"/>
    </row>
    <row r="13" spans="1:71" ht="9" customHeight="1">
      <c r="B13" s="341" t="str">
        <f>B10</f>
        <v>６年の部：</v>
      </c>
      <c r="C13" s="185"/>
      <c r="D13" s="341" t="s">
        <v>2</v>
      </c>
      <c r="E13" s="185"/>
      <c r="F13" s="185"/>
      <c r="G13" s="185"/>
      <c r="H13" s="185"/>
      <c r="I13" s="185"/>
      <c r="J13" s="185"/>
      <c r="K13" s="185"/>
      <c r="L13" s="185"/>
      <c r="M13" s="102"/>
      <c r="N13" s="341" t="str">
        <f>B10</f>
        <v>６年の部：</v>
      </c>
      <c r="O13" s="185"/>
      <c r="P13" s="341" t="s">
        <v>268</v>
      </c>
      <c r="Q13" s="185"/>
      <c r="R13" s="185"/>
      <c r="S13" s="185"/>
      <c r="T13" s="185"/>
      <c r="U13" s="185"/>
      <c r="V13" s="185"/>
      <c r="W13" s="185"/>
      <c r="X13" s="185"/>
      <c r="Y13" s="102"/>
      <c r="Z13" s="102"/>
    </row>
    <row r="14" spans="1:71" ht="9" customHeight="1"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02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02"/>
      <c r="Z14" s="102"/>
      <c r="BB14" s="17"/>
      <c r="BC14" s="17"/>
      <c r="BD14" s="17"/>
    </row>
    <row r="15" spans="1:71" ht="9" customHeight="1">
      <c r="B15" s="341" t="s">
        <v>93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16"/>
      <c r="N15" s="341" t="s">
        <v>93</v>
      </c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16"/>
      <c r="Z15" s="16"/>
      <c r="BB15" s="18"/>
      <c r="BC15" s="17"/>
      <c r="BD15" s="17"/>
    </row>
    <row r="16" spans="1:71" ht="9" customHeight="1"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19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19"/>
      <c r="Z16" s="19"/>
      <c r="BB16" s="18"/>
      <c r="BC16" s="17"/>
      <c r="BD16" s="17"/>
    </row>
    <row r="17" spans="1:56" ht="9" customHeight="1">
      <c r="A17" s="17"/>
      <c r="B17" s="342" t="s">
        <v>85</v>
      </c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19"/>
      <c r="N17" s="342" t="s">
        <v>85</v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19"/>
      <c r="Z17" s="19"/>
      <c r="BB17" s="18"/>
      <c r="BC17" s="17"/>
      <c r="BD17" s="17"/>
    </row>
    <row r="18" spans="1:56" ht="9" customHeight="1">
      <c r="A18" s="17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19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19"/>
      <c r="Z18" s="19"/>
      <c r="BB18" s="18"/>
      <c r="BC18" s="17"/>
      <c r="BD18" s="17"/>
    </row>
    <row r="19" spans="1:56" ht="9" customHeight="1">
      <c r="B19" s="344" t="s">
        <v>206</v>
      </c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19"/>
      <c r="N19" s="344" t="s">
        <v>84</v>
      </c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19"/>
      <c r="Z19" s="19"/>
      <c r="BB19" s="18"/>
      <c r="BC19" s="17"/>
      <c r="BD19" s="17"/>
    </row>
    <row r="20" spans="1:56" ht="9" customHeight="1"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19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19"/>
      <c r="Z20" s="19"/>
      <c r="BB20" s="18"/>
      <c r="BC20" s="17"/>
      <c r="BD20" s="17"/>
    </row>
    <row r="21" spans="1:56" ht="9" customHeight="1"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19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19"/>
      <c r="Z21" s="19"/>
      <c r="BB21" s="18"/>
      <c r="BC21" s="17"/>
      <c r="BD21" s="17"/>
    </row>
    <row r="22" spans="1:56" ht="9" customHeight="1">
      <c r="B22" s="312" t="s">
        <v>4</v>
      </c>
      <c r="C22" s="308" t="s">
        <v>5</v>
      </c>
      <c r="D22" s="309"/>
      <c r="E22" s="339" t="s">
        <v>6</v>
      </c>
      <c r="F22" s="308" t="s">
        <v>7</v>
      </c>
      <c r="G22" s="322"/>
      <c r="H22" s="322"/>
      <c r="I22" s="322"/>
      <c r="J22" s="309"/>
      <c r="K22" s="312" t="s">
        <v>8</v>
      </c>
      <c r="L22" s="312" t="s">
        <v>9</v>
      </c>
      <c r="M22" s="19"/>
      <c r="N22" s="312" t="s">
        <v>16</v>
      </c>
      <c r="O22" s="308" t="s">
        <v>5</v>
      </c>
      <c r="P22" s="309"/>
      <c r="Q22" s="339" t="s">
        <v>269</v>
      </c>
      <c r="R22" s="308" t="s">
        <v>7</v>
      </c>
      <c r="S22" s="322"/>
      <c r="T22" s="322"/>
      <c r="U22" s="322"/>
      <c r="V22" s="309"/>
      <c r="W22" s="312" t="s">
        <v>8</v>
      </c>
      <c r="X22" s="312" t="s">
        <v>9</v>
      </c>
    </row>
    <row r="23" spans="1:56" ht="9" customHeight="1">
      <c r="B23" s="313"/>
      <c r="C23" s="310"/>
      <c r="D23" s="311"/>
      <c r="E23" s="340"/>
      <c r="F23" s="310"/>
      <c r="G23" s="323"/>
      <c r="H23" s="323"/>
      <c r="I23" s="323"/>
      <c r="J23" s="311"/>
      <c r="K23" s="313"/>
      <c r="L23" s="313"/>
      <c r="M23" s="19"/>
      <c r="N23" s="313"/>
      <c r="O23" s="310"/>
      <c r="P23" s="311"/>
      <c r="Q23" s="340"/>
      <c r="R23" s="310"/>
      <c r="S23" s="323"/>
      <c r="T23" s="323"/>
      <c r="U23" s="323"/>
      <c r="V23" s="311"/>
      <c r="W23" s="313"/>
      <c r="X23" s="313"/>
    </row>
    <row r="24" spans="1:56" ht="9" customHeight="1">
      <c r="B24" s="308"/>
      <c r="C24" s="314">
        <v>0.33333333333333331</v>
      </c>
      <c r="D24" s="309"/>
      <c r="E24" s="308"/>
      <c r="F24" s="308" t="s">
        <v>10</v>
      </c>
      <c r="G24" s="322"/>
      <c r="H24" s="322"/>
      <c r="I24" s="322"/>
      <c r="J24" s="309"/>
      <c r="K24" s="322" t="s">
        <v>11</v>
      </c>
      <c r="L24" s="309"/>
      <c r="M24" s="19"/>
      <c r="N24" s="308"/>
      <c r="O24" s="314">
        <v>0.33333333333333331</v>
      </c>
      <c r="P24" s="309"/>
      <c r="Q24" s="308"/>
      <c r="R24" s="308" t="s">
        <v>10</v>
      </c>
      <c r="S24" s="322"/>
      <c r="T24" s="322"/>
      <c r="U24" s="322"/>
      <c r="V24" s="309"/>
      <c r="W24" s="322" t="s">
        <v>11</v>
      </c>
      <c r="X24" s="309"/>
    </row>
    <row r="25" spans="1:56" ht="9" customHeight="1">
      <c r="B25" s="328"/>
      <c r="C25" s="328"/>
      <c r="D25" s="337"/>
      <c r="E25" s="328"/>
      <c r="F25" s="328"/>
      <c r="G25" s="338"/>
      <c r="H25" s="338"/>
      <c r="I25" s="338"/>
      <c r="J25" s="337"/>
      <c r="K25" s="323"/>
      <c r="L25" s="311"/>
      <c r="M25" s="19"/>
      <c r="N25" s="328"/>
      <c r="O25" s="328"/>
      <c r="P25" s="337"/>
      <c r="Q25" s="328"/>
      <c r="R25" s="328"/>
      <c r="S25" s="338"/>
      <c r="T25" s="338"/>
      <c r="U25" s="338"/>
      <c r="V25" s="337"/>
      <c r="W25" s="323"/>
      <c r="X25" s="311"/>
    </row>
    <row r="26" spans="1:56" ht="9" customHeight="1">
      <c r="B26" s="308">
        <v>1</v>
      </c>
      <c r="C26" s="314">
        <v>0.375</v>
      </c>
      <c r="D26" s="309"/>
      <c r="E26" s="312" t="s">
        <v>270</v>
      </c>
      <c r="F26" s="318" t="s">
        <v>271</v>
      </c>
      <c r="G26" s="319"/>
      <c r="H26" s="439" t="s">
        <v>223</v>
      </c>
      <c r="I26" s="319" t="s">
        <v>272</v>
      </c>
      <c r="J26" s="324"/>
      <c r="K26" s="318" t="s">
        <v>13</v>
      </c>
      <c r="L26" s="324"/>
      <c r="M26" s="19"/>
      <c r="N26" s="308">
        <v>1</v>
      </c>
      <c r="O26" s="314">
        <v>0.375</v>
      </c>
      <c r="P26" s="309"/>
      <c r="Q26" s="308"/>
      <c r="R26" s="318" t="s">
        <v>273</v>
      </c>
      <c r="S26" s="319"/>
      <c r="T26" s="319" t="s">
        <v>274</v>
      </c>
      <c r="U26" s="319" t="s">
        <v>275</v>
      </c>
      <c r="V26" s="324"/>
      <c r="W26" s="322" t="s">
        <v>80</v>
      </c>
      <c r="X26" s="309"/>
    </row>
    <row r="27" spans="1:56" ht="9" customHeight="1">
      <c r="B27" s="310"/>
      <c r="C27" s="310"/>
      <c r="D27" s="311"/>
      <c r="E27" s="313"/>
      <c r="F27" s="320"/>
      <c r="G27" s="321"/>
      <c r="H27" s="440"/>
      <c r="I27" s="321"/>
      <c r="J27" s="325"/>
      <c r="K27" s="320"/>
      <c r="L27" s="325"/>
      <c r="M27" s="19"/>
      <c r="N27" s="310"/>
      <c r="O27" s="310"/>
      <c r="P27" s="311"/>
      <c r="Q27" s="310"/>
      <c r="R27" s="320"/>
      <c r="S27" s="321"/>
      <c r="T27" s="321"/>
      <c r="U27" s="321"/>
      <c r="V27" s="325"/>
      <c r="W27" s="323"/>
      <c r="X27" s="311"/>
      <c r="AF27" s="20"/>
      <c r="AG27" s="20"/>
      <c r="AH27" s="20"/>
    </row>
    <row r="28" spans="1:56" ht="9" customHeight="1">
      <c r="B28" s="328">
        <v>2</v>
      </c>
      <c r="C28" s="336">
        <v>0.40277777777777773</v>
      </c>
      <c r="D28" s="337"/>
      <c r="E28" s="308" t="s">
        <v>276</v>
      </c>
      <c r="F28" s="318" t="s">
        <v>277</v>
      </c>
      <c r="G28" s="319"/>
      <c r="H28" s="439" t="s">
        <v>278</v>
      </c>
      <c r="I28" s="319" t="s">
        <v>279</v>
      </c>
      <c r="J28" s="324"/>
      <c r="K28" s="322" t="s">
        <v>14</v>
      </c>
      <c r="L28" s="309"/>
      <c r="M28" s="19"/>
      <c r="N28" s="328">
        <v>2</v>
      </c>
      <c r="O28" s="336">
        <v>0.40972222222222227</v>
      </c>
      <c r="P28" s="337"/>
      <c r="Q28" s="308"/>
      <c r="R28" s="318" t="s">
        <v>280</v>
      </c>
      <c r="S28" s="319"/>
      <c r="T28" s="319" t="s">
        <v>240</v>
      </c>
      <c r="U28" s="319" t="s">
        <v>281</v>
      </c>
      <c r="V28" s="324"/>
      <c r="W28" s="322" t="s">
        <v>14</v>
      </c>
      <c r="X28" s="309"/>
      <c r="AF28" s="20"/>
      <c r="AG28" s="20"/>
      <c r="AH28" s="20"/>
    </row>
    <row r="29" spans="1:56" ht="9" customHeight="1">
      <c r="B29" s="328"/>
      <c r="C29" s="328"/>
      <c r="D29" s="337"/>
      <c r="E29" s="310"/>
      <c r="F29" s="320"/>
      <c r="G29" s="321"/>
      <c r="H29" s="440"/>
      <c r="I29" s="321"/>
      <c r="J29" s="325"/>
      <c r="K29" s="323"/>
      <c r="L29" s="311"/>
      <c r="M29" s="19"/>
      <c r="N29" s="328"/>
      <c r="O29" s="328"/>
      <c r="P29" s="337"/>
      <c r="Q29" s="310"/>
      <c r="R29" s="320"/>
      <c r="S29" s="321"/>
      <c r="T29" s="321"/>
      <c r="U29" s="321"/>
      <c r="V29" s="325"/>
      <c r="W29" s="323"/>
      <c r="X29" s="311"/>
    </row>
    <row r="30" spans="1:56" ht="9" customHeight="1">
      <c r="B30" s="308">
        <v>3</v>
      </c>
      <c r="C30" s="314">
        <v>0.43055555555555558</v>
      </c>
      <c r="D30" s="309"/>
      <c r="E30" s="312" t="s">
        <v>209</v>
      </c>
      <c r="F30" s="318" t="s">
        <v>271</v>
      </c>
      <c r="G30" s="319"/>
      <c r="H30" s="439" t="s">
        <v>282</v>
      </c>
      <c r="I30" s="319" t="s">
        <v>255</v>
      </c>
      <c r="J30" s="324"/>
      <c r="K30" s="308" t="s">
        <v>283</v>
      </c>
      <c r="L30" s="123"/>
      <c r="M30" s="19"/>
      <c r="N30" s="308">
        <v>3</v>
      </c>
      <c r="O30" s="314">
        <v>0.44444444444444442</v>
      </c>
      <c r="P30" s="309"/>
      <c r="Q30" s="308"/>
      <c r="R30" s="318" t="s">
        <v>284</v>
      </c>
      <c r="S30" s="319"/>
      <c r="T30" s="319" t="s">
        <v>240</v>
      </c>
      <c r="U30" s="319" t="s">
        <v>285</v>
      </c>
      <c r="V30" s="324"/>
      <c r="W30" s="322" t="s">
        <v>14</v>
      </c>
      <c r="X30" s="309"/>
    </row>
    <row r="31" spans="1:56" ht="9" customHeight="1">
      <c r="B31" s="310"/>
      <c r="C31" s="310"/>
      <c r="D31" s="311"/>
      <c r="E31" s="313"/>
      <c r="F31" s="320"/>
      <c r="G31" s="321"/>
      <c r="H31" s="440"/>
      <c r="I31" s="321"/>
      <c r="J31" s="325"/>
      <c r="K31" s="310"/>
      <c r="L31" s="126"/>
      <c r="M31" s="19"/>
      <c r="N31" s="310"/>
      <c r="O31" s="310"/>
      <c r="P31" s="311"/>
      <c r="Q31" s="310"/>
      <c r="R31" s="320"/>
      <c r="S31" s="321"/>
      <c r="T31" s="321"/>
      <c r="U31" s="321"/>
      <c r="V31" s="325"/>
      <c r="W31" s="323"/>
      <c r="X31" s="311"/>
    </row>
    <row r="32" spans="1:56" ht="9" customHeight="1">
      <c r="B32" s="328">
        <v>4</v>
      </c>
      <c r="C32" s="314">
        <v>0.45833333333333331</v>
      </c>
      <c r="D32" s="315"/>
      <c r="E32" s="308" t="s">
        <v>286</v>
      </c>
      <c r="F32" s="318" t="s">
        <v>227</v>
      </c>
      <c r="G32" s="319"/>
      <c r="H32" s="439" t="s">
        <v>287</v>
      </c>
      <c r="I32" s="319" t="s">
        <v>288</v>
      </c>
      <c r="J32" s="324"/>
      <c r="K32" s="308" t="s">
        <v>225</v>
      </c>
      <c r="L32" s="123"/>
      <c r="M32" s="19"/>
      <c r="N32" s="312">
        <v>4</v>
      </c>
      <c r="O32" s="314">
        <v>0.47916666666666669</v>
      </c>
      <c r="P32" s="315"/>
      <c r="Q32" s="312"/>
      <c r="R32" s="318" t="s">
        <v>289</v>
      </c>
      <c r="S32" s="319"/>
      <c r="T32" s="319" t="s">
        <v>274</v>
      </c>
      <c r="U32" s="319" t="s">
        <v>73</v>
      </c>
      <c r="V32" s="324"/>
      <c r="W32" s="308" t="s">
        <v>14</v>
      </c>
      <c r="X32" s="309"/>
    </row>
    <row r="33" spans="2:30" ht="9" customHeight="1">
      <c r="B33" s="328"/>
      <c r="C33" s="316"/>
      <c r="D33" s="317"/>
      <c r="E33" s="310"/>
      <c r="F33" s="320"/>
      <c r="G33" s="321"/>
      <c r="H33" s="440"/>
      <c r="I33" s="321"/>
      <c r="J33" s="325"/>
      <c r="K33" s="310"/>
      <c r="L33" s="126"/>
      <c r="M33" s="19"/>
      <c r="N33" s="313"/>
      <c r="O33" s="316"/>
      <c r="P33" s="317"/>
      <c r="Q33" s="313"/>
      <c r="R33" s="320"/>
      <c r="S33" s="321"/>
      <c r="T33" s="321"/>
      <c r="U33" s="321"/>
      <c r="V33" s="325"/>
      <c r="W33" s="310"/>
      <c r="X33" s="311"/>
    </row>
    <row r="34" spans="2:30" ht="9" customHeight="1">
      <c r="B34" s="308">
        <v>5</v>
      </c>
      <c r="C34" s="314">
        <v>0.4861111111111111</v>
      </c>
      <c r="D34" s="315"/>
      <c r="E34" s="395" t="s">
        <v>290</v>
      </c>
      <c r="F34" s="404" t="s">
        <v>291</v>
      </c>
      <c r="G34" s="400"/>
      <c r="H34" s="441" t="s">
        <v>292</v>
      </c>
      <c r="I34" s="400" t="s">
        <v>293</v>
      </c>
      <c r="J34" s="401"/>
      <c r="K34" s="395" t="s">
        <v>225</v>
      </c>
      <c r="L34" s="409"/>
      <c r="M34" s="19"/>
      <c r="N34" s="312">
        <v>5</v>
      </c>
      <c r="O34" s="314">
        <v>0.51388888888888895</v>
      </c>
      <c r="P34" s="315"/>
      <c r="Q34" s="413" t="s">
        <v>235</v>
      </c>
      <c r="R34" s="318" t="s">
        <v>79</v>
      </c>
      <c r="S34" s="319"/>
      <c r="T34" s="319" t="s">
        <v>240</v>
      </c>
      <c r="U34" s="319" t="s">
        <v>72</v>
      </c>
      <c r="V34" s="324"/>
      <c r="W34" s="308" t="s">
        <v>14</v>
      </c>
      <c r="X34" s="309"/>
      <c r="Y34" s="412"/>
      <c r="Z34" s="136"/>
      <c r="AA34" s="136"/>
      <c r="AB34" s="136"/>
      <c r="AC34" s="136"/>
      <c r="AD34" s="136"/>
    </row>
    <row r="35" spans="2:30" ht="9" customHeight="1">
      <c r="B35" s="310"/>
      <c r="C35" s="316"/>
      <c r="D35" s="317"/>
      <c r="E35" s="397"/>
      <c r="F35" s="405"/>
      <c r="G35" s="402"/>
      <c r="H35" s="442"/>
      <c r="I35" s="402"/>
      <c r="J35" s="403"/>
      <c r="K35" s="397"/>
      <c r="L35" s="410"/>
      <c r="M35" s="19"/>
      <c r="N35" s="313"/>
      <c r="O35" s="316"/>
      <c r="P35" s="317"/>
      <c r="Q35" s="414"/>
      <c r="R35" s="320"/>
      <c r="S35" s="321"/>
      <c r="T35" s="321"/>
      <c r="U35" s="321"/>
      <c r="V35" s="325"/>
      <c r="W35" s="310"/>
      <c r="X35" s="311"/>
      <c r="Y35" s="412"/>
      <c r="Z35" s="136"/>
      <c r="AA35" s="136"/>
      <c r="AB35" s="136"/>
      <c r="AC35" s="136"/>
      <c r="AD35" s="136"/>
    </row>
    <row r="36" spans="2:30" ht="9" customHeight="1">
      <c r="B36" s="328">
        <v>6</v>
      </c>
      <c r="C36" s="314">
        <v>0.51388888888888895</v>
      </c>
      <c r="D36" s="315"/>
      <c r="E36" s="308" t="s">
        <v>276</v>
      </c>
      <c r="F36" s="318" t="s">
        <v>236</v>
      </c>
      <c r="G36" s="319"/>
      <c r="H36" s="439" t="s">
        <v>294</v>
      </c>
      <c r="I36" s="319" t="s">
        <v>288</v>
      </c>
      <c r="J36" s="324"/>
      <c r="K36" s="308" t="s">
        <v>225</v>
      </c>
      <c r="L36" s="123"/>
      <c r="M36" s="19"/>
      <c r="N36" s="312">
        <v>6</v>
      </c>
      <c r="O36" s="314">
        <v>0.54861111111111105</v>
      </c>
      <c r="P36" s="315"/>
      <c r="Q36" s="312" t="s">
        <v>78</v>
      </c>
      <c r="R36" s="318" t="s">
        <v>295</v>
      </c>
      <c r="S36" s="319"/>
      <c r="T36" s="319" t="s">
        <v>12</v>
      </c>
      <c r="U36" s="319" t="s">
        <v>241</v>
      </c>
      <c r="V36" s="324"/>
      <c r="W36" s="308" t="s">
        <v>14</v>
      </c>
      <c r="X36" s="309"/>
    </row>
    <row r="37" spans="2:30" ht="9" customHeight="1">
      <c r="B37" s="328"/>
      <c r="C37" s="316"/>
      <c r="D37" s="317"/>
      <c r="E37" s="310"/>
      <c r="F37" s="320"/>
      <c r="G37" s="321"/>
      <c r="H37" s="440"/>
      <c r="I37" s="321"/>
      <c r="J37" s="325"/>
      <c r="K37" s="310"/>
      <c r="L37" s="126"/>
      <c r="M37" s="19"/>
      <c r="N37" s="313"/>
      <c r="O37" s="316"/>
      <c r="P37" s="317"/>
      <c r="Q37" s="313"/>
      <c r="R37" s="320"/>
      <c r="S37" s="321"/>
      <c r="T37" s="321"/>
      <c r="U37" s="321"/>
      <c r="V37" s="325"/>
      <c r="W37" s="310"/>
      <c r="X37" s="311"/>
    </row>
    <row r="38" spans="2:30" ht="9" customHeight="1">
      <c r="B38" s="308">
        <v>7</v>
      </c>
      <c r="C38" s="314"/>
      <c r="D38" s="315"/>
      <c r="E38" s="308"/>
      <c r="F38" s="318"/>
      <c r="G38" s="319"/>
      <c r="H38" s="322" t="s">
        <v>240</v>
      </c>
      <c r="I38" s="319"/>
      <c r="J38" s="324"/>
      <c r="K38" s="308" t="s">
        <v>229</v>
      </c>
      <c r="L38" s="123"/>
      <c r="M38" s="19"/>
      <c r="N38" s="312">
        <v>7</v>
      </c>
      <c r="O38" s="314">
        <v>0.58333333333333337</v>
      </c>
      <c r="P38" s="315"/>
      <c r="Q38" s="312"/>
      <c r="R38" s="318" t="s">
        <v>18</v>
      </c>
      <c r="S38" s="319"/>
      <c r="T38" s="319"/>
      <c r="U38" s="319"/>
      <c r="V38" s="324"/>
      <c r="W38" s="308" t="s">
        <v>14</v>
      </c>
      <c r="X38" s="309"/>
    </row>
    <row r="39" spans="2:30" ht="9" customHeight="1">
      <c r="B39" s="310"/>
      <c r="C39" s="316"/>
      <c r="D39" s="317"/>
      <c r="E39" s="330"/>
      <c r="F39" s="320"/>
      <c r="G39" s="321"/>
      <c r="H39" s="323"/>
      <c r="I39" s="321"/>
      <c r="J39" s="325"/>
      <c r="K39" s="310"/>
      <c r="L39" s="126"/>
      <c r="M39" s="19"/>
      <c r="N39" s="313"/>
      <c r="O39" s="316"/>
      <c r="P39" s="317"/>
      <c r="Q39" s="313"/>
      <c r="R39" s="320"/>
      <c r="S39" s="321"/>
      <c r="T39" s="321"/>
      <c r="U39" s="321"/>
      <c r="V39" s="325"/>
      <c r="W39" s="310"/>
      <c r="X39" s="311"/>
    </row>
    <row r="40" spans="2:30" ht="9" customHeight="1">
      <c r="B40" s="328">
        <v>8</v>
      </c>
      <c r="C40" s="326"/>
      <c r="D40" s="327"/>
      <c r="E40" s="395"/>
      <c r="F40" s="404"/>
      <c r="G40" s="400"/>
      <c r="H40" s="406" t="s">
        <v>240</v>
      </c>
      <c r="I40" s="400"/>
      <c r="J40" s="401"/>
      <c r="K40" s="395" t="s">
        <v>15</v>
      </c>
      <c r="L40" s="396"/>
      <c r="M40" s="19"/>
      <c r="N40" s="312"/>
      <c r="O40" s="314"/>
      <c r="P40" s="315"/>
      <c r="Q40" s="105"/>
      <c r="R40" s="109"/>
      <c r="S40" s="113"/>
      <c r="T40" s="113"/>
      <c r="U40" s="113"/>
      <c r="V40" s="110"/>
      <c r="W40" s="105"/>
      <c r="X40" s="106"/>
    </row>
    <row r="41" spans="2:30" ht="9" customHeight="1">
      <c r="B41" s="328"/>
      <c r="C41" s="327"/>
      <c r="D41" s="327"/>
      <c r="E41" s="397"/>
      <c r="F41" s="405"/>
      <c r="G41" s="402"/>
      <c r="H41" s="407"/>
      <c r="I41" s="402"/>
      <c r="J41" s="403"/>
      <c r="K41" s="397"/>
      <c r="L41" s="398"/>
      <c r="M41" s="19"/>
      <c r="N41" s="313"/>
      <c r="O41" s="316"/>
      <c r="P41" s="317"/>
      <c r="Q41" s="107"/>
      <c r="R41" s="111"/>
      <c r="S41" s="114"/>
      <c r="T41" s="114"/>
      <c r="U41" s="114"/>
      <c r="V41" s="112"/>
      <c r="W41" s="107"/>
      <c r="X41" s="108"/>
    </row>
    <row r="42" spans="2:30" ht="9" customHeight="1">
      <c r="B42" s="308">
        <v>9</v>
      </c>
      <c r="C42" s="314"/>
      <c r="D42" s="309"/>
      <c r="E42" s="312"/>
      <c r="F42" s="318"/>
      <c r="G42" s="319"/>
      <c r="H42" s="322" t="s">
        <v>240</v>
      </c>
      <c r="I42" s="319"/>
      <c r="J42" s="324"/>
      <c r="K42" s="308" t="s">
        <v>296</v>
      </c>
      <c r="L42" s="123"/>
      <c r="M42" s="19"/>
      <c r="N42" s="308" t="s">
        <v>19</v>
      </c>
      <c r="O42" s="322"/>
      <c r="P42" s="322"/>
      <c r="Q42" s="322"/>
      <c r="R42" s="322"/>
      <c r="S42" s="322"/>
      <c r="T42" s="322"/>
      <c r="U42" s="322"/>
      <c r="V42" s="322"/>
      <c r="W42" s="322"/>
      <c r="X42" s="309"/>
    </row>
    <row r="43" spans="2:30" ht="9" customHeight="1">
      <c r="B43" s="310"/>
      <c r="C43" s="310"/>
      <c r="D43" s="311"/>
      <c r="E43" s="313"/>
      <c r="F43" s="320"/>
      <c r="G43" s="321"/>
      <c r="H43" s="408"/>
      <c r="I43" s="321"/>
      <c r="J43" s="325"/>
      <c r="K43" s="310"/>
      <c r="L43" s="126"/>
      <c r="M43" s="19"/>
      <c r="N43" s="310"/>
      <c r="O43" s="323"/>
      <c r="P43" s="323"/>
      <c r="Q43" s="323"/>
      <c r="R43" s="323"/>
      <c r="S43" s="323"/>
      <c r="T43" s="323"/>
      <c r="U43" s="323"/>
      <c r="V43" s="323"/>
      <c r="W43" s="323"/>
      <c r="X43" s="311"/>
    </row>
    <row r="44" spans="2:30" ht="9" customHeight="1">
      <c r="B44" s="308">
        <v>10</v>
      </c>
      <c r="C44" s="314"/>
      <c r="D44" s="309"/>
      <c r="E44" s="308"/>
      <c r="F44" s="318"/>
      <c r="G44" s="319"/>
      <c r="H44" s="322" t="s">
        <v>240</v>
      </c>
      <c r="I44" s="319"/>
      <c r="J44" s="324"/>
      <c r="K44" s="308" t="s">
        <v>15</v>
      </c>
      <c r="L44" s="309"/>
      <c r="M44" s="19"/>
    </row>
    <row r="45" spans="2:30" ht="9" customHeight="1">
      <c r="B45" s="310"/>
      <c r="C45" s="310"/>
      <c r="D45" s="311"/>
      <c r="E45" s="310"/>
      <c r="F45" s="320"/>
      <c r="G45" s="321"/>
      <c r="H45" s="323"/>
      <c r="I45" s="321"/>
      <c r="J45" s="325"/>
      <c r="K45" s="310"/>
      <c r="L45" s="311"/>
      <c r="M45" s="19"/>
      <c r="O45" s="411"/>
      <c r="P45" s="411"/>
      <c r="Q45" s="411"/>
      <c r="R45" s="411"/>
      <c r="S45" s="411"/>
      <c r="T45" s="411"/>
      <c r="U45" s="411"/>
      <c r="V45" s="411"/>
      <c r="W45" s="411"/>
      <c r="X45" s="411"/>
    </row>
    <row r="46" spans="2:30" ht="9" customHeight="1">
      <c r="B46" s="308">
        <v>11</v>
      </c>
      <c r="C46" s="314"/>
      <c r="D46" s="309"/>
      <c r="E46" s="308"/>
      <c r="F46" s="318"/>
      <c r="G46" s="319"/>
      <c r="H46" s="322" t="s">
        <v>297</v>
      </c>
      <c r="I46" s="319"/>
      <c r="J46" s="324"/>
      <c r="K46" s="308" t="s">
        <v>15</v>
      </c>
      <c r="L46" s="309"/>
      <c r="M46" s="19"/>
      <c r="N46" s="77"/>
      <c r="O46" s="411"/>
      <c r="P46" s="411"/>
      <c r="Q46" s="411"/>
      <c r="R46" s="411"/>
      <c r="S46" s="411"/>
      <c r="T46" s="411"/>
      <c r="U46" s="411"/>
      <c r="V46" s="411"/>
      <c r="W46" s="411"/>
      <c r="X46" s="411"/>
    </row>
    <row r="47" spans="2:30" ht="9" customHeight="1">
      <c r="B47" s="310"/>
      <c r="C47" s="310"/>
      <c r="D47" s="311"/>
      <c r="E47" s="310"/>
      <c r="F47" s="320"/>
      <c r="G47" s="321"/>
      <c r="H47" s="323"/>
      <c r="I47" s="321"/>
      <c r="J47" s="325"/>
      <c r="K47" s="310"/>
      <c r="L47" s="311"/>
      <c r="M47" s="19"/>
      <c r="N47" s="77"/>
    </row>
    <row r="48" spans="2:30" ht="9" customHeight="1">
      <c r="B48" s="308">
        <v>12</v>
      </c>
      <c r="C48" s="314"/>
      <c r="D48" s="309"/>
      <c r="E48" s="308"/>
      <c r="F48" s="318"/>
      <c r="G48" s="319"/>
      <c r="H48" s="322" t="s">
        <v>12</v>
      </c>
      <c r="I48" s="319"/>
      <c r="J48" s="324"/>
      <c r="K48" s="308" t="s">
        <v>15</v>
      </c>
      <c r="L48" s="309"/>
      <c r="M48" s="19"/>
    </row>
    <row r="49" spans="2:14" ht="9" customHeight="1">
      <c r="B49" s="310"/>
      <c r="C49" s="310"/>
      <c r="D49" s="311"/>
      <c r="E49" s="310"/>
      <c r="F49" s="320"/>
      <c r="G49" s="321"/>
      <c r="H49" s="323"/>
      <c r="I49" s="321"/>
      <c r="J49" s="325"/>
      <c r="K49" s="310"/>
      <c r="L49" s="311"/>
      <c r="M49" s="19"/>
    </row>
    <row r="50" spans="2:14" ht="9" customHeight="1">
      <c r="B50" s="308">
        <v>13</v>
      </c>
      <c r="C50" s="314"/>
      <c r="D50" s="309"/>
      <c r="E50" s="308"/>
      <c r="F50" s="318"/>
      <c r="G50" s="319"/>
      <c r="H50" s="322" t="s">
        <v>240</v>
      </c>
      <c r="I50" s="319"/>
      <c r="J50" s="324"/>
      <c r="K50" s="308" t="s">
        <v>15</v>
      </c>
      <c r="L50" s="309"/>
      <c r="M50" s="19"/>
      <c r="N50" s="77"/>
    </row>
    <row r="51" spans="2:14" ht="9" customHeight="1">
      <c r="B51" s="310"/>
      <c r="C51" s="310"/>
      <c r="D51" s="311"/>
      <c r="E51" s="310"/>
      <c r="F51" s="320"/>
      <c r="G51" s="321"/>
      <c r="H51" s="323"/>
      <c r="I51" s="321"/>
      <c r="J51" s="325"/>
      <c r="K51" s="310"/>
      <c r="L51" s="311"/>
      <c r="M51" s="19"/>
    </row>
    <row r="52" spans="2:14" ht="9" customHeight="1">
      <c r="B52" s="308">
        <v>14</v>
      </c>
      <c r="C52" s="314"/>
      <c r="D52" s="309"/>
      <c r="E52" s="308"/>
      <c r="F52" s="318"/>
      <c r="G52" s="319"/>
      <c r="H52" s="322" t="s">
        <v>274</v>
      </c>
      <c r="I52" s="319"/>
      <c r="J52" s="324"/>
      <c r="K52" s="308" t="s">
        <v>15</v>
      </c>
      <c r="L52" s="309"/>
      <c r="M52" s="19"/>
    </row>
    <row r="53" spans="2:14" ht="9" customHeight="1">
      <c r="B53" s="310"/>
      <c r="C53" s="310"/>
      <c r="D53" s="311"/>
      <c r="E53" s="310"/>
      <c r="F53" s="320"/>
      <c r="G53" s="321"/>
      <c r="H53" s="323"/>
      <c r="I53" s="321"/>
      <c r="J53" s="325"/>
      <c r="K53" s="310"/>
      <c r="L53" s="311"/>
      <c r="M53" s="19"/>
    </row>
    <row r="54" spans="2:14" ht="9" customHeight="1">
      <c r="B54" s="308">
        <v>15</v>
      </c>
      <c r="C54" s="314"/>
      <c r="D54" s="309"/>
      <c r="E54" s="308"/>
      <c r="F54" s="318"/>
      <c r="G54" s="319"/>
      <c r="H54" s="322" t="s">
        <v>12</v>
      </c>
      <c r="I54" s="319"/>
      <c r="J54" s="324"/>
      <c r="K54" s="308" t="s">
        <v>15</v>
      </c>
      <c r="L54" s="309"/>
      <c r="M54" s="19"/>
    </row>
    <row r="55" spans="2:14" ht="9" customHeight="1">
      <c r="B55" s="310"/>
      <c r="C55" s="310"/>
      <c r="D55" s="311"/>
      <c r="E55" s="310"/>
      <c r="F55" s="320"/>
      <c r="G55" s="321"/>
      <c r="H55" s="323"/>
      <c r="I55" s="321"/>
      <c r="J55" s="325"/>
      <c r="K55" s="310"/>
      <c r="L55" s="311"/>
      <c r="M55" s="19"/>
    </row>
    <row r="56" spans="2:14" ht="9" customHeight="1">
      <c r="B56" s="312">
        <v>16</v>
      </c>
      <c r="C56" s="314"/>
      <c r="D56" s="315"/>
      <c r="E56" s="312"/>
      <c r="F56" s="318"/>
      <c r="G56" s="319"/>
      <c r="H56" s="322" t="s">
        <v>240</v>
      </c>
      <c r="I56" s="319"/>
      <c r="J56" s="324"/>
      <c r="K56" s="308" t="s">
        <v>225</v>
      </c>
      <c r="L56" s="309"/>
      <c r="M56" s="19"/>
    </row>
    <row r="57" spans="2:14" ht="9" customHeight="1">
      <c r="B57" s="313"/>
      <c r="C57" s="316"/>
      <c r="D57" s="317"/>
      <c r="E57" s="313"/>
      <c r="F57" s="320"/>
      <c r="G57" s="321"/>
      <c r="H57" s="323"/>
      <c r="I57" s="321"/>
      <c r="J57" s="325"/>
      <c r="K57" s="310"/>
      <c r="L57" s="311"/>
      <c r="M57" s="19"/>
    </row>
    <row r="58" spans="2:14" ht="9" customHeight="1"/>
    <row r="59" spans="2:14" ht="9" customHeight="1"/>
  </sheetData>
  <mergeCells count="206">
    <mergeCell ref="K56:L57"/>
    <mergeCell ref="B56:B57"/>
    <mergeCell ref="C56:D57"/>
    <mergeCell ref="E56:E57"/>
    <mergeCell ref="F56:G57"/>
    <mergeCell ref="H56:H57"/>
    <mergeCell ref="I56:J57"/>
    <mergeCell ref="K52:L53"/>
    <mergeCell ref="B54:B55"/>
    <mergeCell ref="C54:D55"/>
    <mergeCell ref="E54:E55"/>
    <mergeCell ref="F54:G55"/>
    <mergeCell ref="H54:H55"/>
    <mergeCell ref="I54:J55"/>
    <mergeCell ref="K54:L55"/>
    <mergeCell ref="B52:B53"/>
    <mergeCell ref="C52:D53"/>
    <mergeCell ref="E52:E53"/>
    <mergeCell ref="F52:G53"/>
    <mergeCell ref="H52:H53"/>
    <mergeCell ref="I52:J53"/>
    <mergeCell ref="K48:L49"/>
    <mergeCell ref="B50:B51"/>
    <mergeCell ref="C50:D51"/>
    <mergeCell ref="E50:E51"/>
    <mergeCell ref="F50:G51"/>
    <mergeCell ref="H50:H51"/>
    <mergeCell ref="I50:J51"/>
    <mergeCell ref="K50:L51"/>
    <mergeCell ref="B48:B49"/>
    <mergeCell ref="C48:D49"/>
    <mergeCell ref="E48:E49"/>
    <mergeCell ref="F48:G49"/>
    <mergeCell ref="H48:H49"/>
    <mergeCell ref="I48:J49"/>
    <mergeCell ref="K44:L45"/>
    <mergeCell ref="O45:X46"/>
    <mergeCell ref="B46:B47"/>
    <mergeCell ref="C46:D47"/>
    <mergeCell ref="E46:E47"/>
    <mergeCell ref="F46:G47"/>
    <mergeCell ref="H46:H47"/>
    <mergeCell ref="I46:J47"/>
    <mergeCell ref="K46:L47"/>
    <mergeCell ref="B44:B45"/>
    <mergeCell ref="C44:D45"/>
    <mergeCell ref="E44:E45"/>
    <mergeCell ref="F44:G45"/>
    <mergeCell ref="H44:H45"/>
    <mergeCell ref="I44:J45"/>
    <mergeCell ref="N40:N41"/>
    <mergeCell ref="O40:P41"/>
    <mergeCell ref="B42:B43"/>
    <mergeCell ref="C42:D43"/>
    <mergeCell ref="E42:E43"/>
    <mergeCell ref="F42:G43"/>
    <mergeCell ref="H42:H43"/>
    <mergeCell ref="I42:J43"/>
    <mergeCell ref="K42:L43"/>
    <mergeCell ref="N42:X43"/>
    <mergeCell ref="Q38:Q39"/>
    <mergeCell ref="R38:V39"/>
    <mergeCell ref="W38:X39"/>
    <mergeCell ref="B40:B41"/>
    <mergeCell ref="C40:D41"/>
    <mergeCell ref="E40:E41"/>
    <mergeCell ref="F40:G41"/>
    <mergeCell ref="H40:H41"/>
    <mergeCell ref="I40:J41"/>
    <mergeCell ref="K40:L41"/>
    <mergeCell ref="W36:X37"/>
    <mergeCell ref="B38:B39"/>
    <mergeCell ref="C38:D39"/>
    <mergeCell ref="E38:E39"/>
    <mergeCell ref="F38:G39"/>
    <mergeCell ref="H38:H39"/>
    <mergeCell ref="I38:J39"/>
    <mergeCell ref="K38:L39"/>
    <mergeCell ref="N38:N39"/>
    <mergeCell ref="O38:P39"/>
    <mergeCell ref="N36:N37"/>
    <mergeCell ref="O36:P37"/>
    <mergeCell ref="Q36:Q37"/>
    <mergeCell ref="R36:S37"/>
    <mergeCell ref="T36:T37"/>
    <mergeCell ref="U36:V37"/>
    <mergeCell ref="U34:V35"/>
    <mergeCell ref="W34:X35"/>
    <mergeCell ref="Y34:AD35"/>
    <mergeCell ref="B36:B37"/>
    <mergeCell ref="C36:D37"/>
    <mergeCell ref="E36:E37"/>
    <mergeCell ref="F36:G37"/>
    <mergeCell ref="H36:H37"/>
    <mergeCell ref="I36:J37"/>
    <mergeCell ref="K36:L37"/>
    <mergeCell ref="K34:L35"/>
    <mergeCell ref="N34:N35"/>
    <mergeCell ref="O34:P35"/>
    <mergeCell ref="Q34:Q35"/>
    <mergeCell ref="R34:S35"/>
    <mergeCell ref="T34:T35"/>
    <mergeCell ref="B34:B35"/>
    <mergeCell ref="C34:D35"/>
    <mergeCell ref="E34:E35"/>
    <mergeCell ref="F34:G35"/>
    <mergeCell ref="H34:H35"/>
    <mergeCell ref="I34:J35"/>
    <mergeCell ref="O32:P33"/>
    <mergeCell ref="Q32:Q33"/>
    <mergeCell ref="R32:S33"/>
    <mergeCell ref="T32:T33"/>
    <mergeCell ref="U32:V33"/>
    <mergeCell ref="W32:X33"/>
    <mergeCell ref="U30:V31"/>
    <mergeCell ref="W30:X31"/>
    <mergeCell ref="B32:B33"/>
    <mergeCell ref="C32:D33"/>
    <mergeCell ref="E32:E33"/>
    <mergeCell ref="F32:G33"/>
    <mergeCell ref="H32:H33"/>
    <mergeCell ref="I32:J33"/>
    <mergeCell ref="K32:L33"/>
    <mergeCell ref="N32:N33"/>
    <mergeCell ref="K30:L31"/>
    <mergeCell ref="N30:N31"/>
    <mergeCell ref="O30:P31"/>
    <mergeCell ref="Q30:Q31"/>
    <mergeCell ref="R30:S31"/>
    <mergeCell ref="T30:T31"/>
    <mergeCell ref="B30:B31"/>
    <mergeCell ref="C30:D31"/>
    <mergeCell ref="E30:E31"/>
    <mergeCell ref="F30:G31"/>
    <mergeCell ref="H30:H31"/>
    <mergeCell ref="I30:J31"/>
    <mergeCell ref="O28:P29"/>
    <mergeCell ref="Q28:Q29"/>
    <mergeCell ref="R28:S29"/>
    <mergeCell ref="T28:T29"/>
    <mergeCell ref="U28:V29"/>
    <mergeCell ref="W28:X29"/>
    <mergeCell ref="U26:V27"/>
    <mergeCell ref="W26:X27"/>
    <mergeCell ref="B28:B29"/>
    <mergeCell ref="C28:D29"/>
    <mergeCell ref="E28:E29"/>
    <mergeCell ref="F28:G29"/>
    <mergeCell ref="H28:H29"/>
    <mergeCell ref="I28:J29"/>
    <mergeCell ref="K28:L29"/>
    <mergeCell ref="N28:N29"/>
    <mergeCell ref="K26:L27"/>
    <mergeCell ref="N26:N27"/>
    <mergeCell ref="O26:P27"/>
    <mergeCell ref="Q26:Q27"/>
    <mergeCell ref="R26:S27"/>
    <mergeCell ref="T26:T27"/>
    <mergeCell ref="O24:P25"/>
    <mergeCell ref="Q24:Q25"/>
    <mergeCell ref="R24:V25"/>
    <mergeCell ref="W24:X25"/>
    <mergeCell ref="B26:B27"/>
    <mergeCell ref="C26:D27"/>
    <mergeCell ref="E26:E27"/>
    <mergeCell ref="F26:G27"/>
    <mergeCell ref="H26:H27"/>
    <mergeCell ref="I26:J27"/>
    <mergeCell ref="B24:B25"/>
    <mergeCell ref="C24:D25"/>
    <mergeCell ref="E24:E25"/>
    <mergeCell ref="F24:J25"/>
    <mergeCell ref="K24:L25"/>
    <mergeCell ref="N24:N25"/>
    <mergeCell ref="N22:N23"/>
    <mergeCell ref="O22:P23"/>
    <mergeCell ref="Q22:Q23"/>
    <mergeCell ref="R22:V23"/>
    <mergeCell ref="W22:W23"/>
    <mergeCell ref="X22:X23"/>
    <mergeCell ref="B22:B23"/>
    <mergeCell ref="C22:D23"/>
    <mergeCell ref="E22:E23"/>
    <mergeCell ref="F22:J23"/>
    <mergeCell ref="K22:K23"/>
    <mergeCell ref="L22:L23"/>
    <mergeCell ref="B15:L16"/>
    <mergeCell ref="N15:X16"/>
    <mergeCell ref="B17:L18"/>
    <mergeCell ref="N17:X18"/>
    <mergeCell ref="B19:L21"/>
    <mergeCell ref="N19:X21"/>
    <mergeCell ref="B10:D12"/>
    <mergeCell ref="E10:L12"/>
    <mergeCell ref="N10:P12"/>
    <mergeCell ref="Q10:X12"/>
    <mergeCell ref="B13:C14"/>
    <mergeCell ref="D13:L14"/>
    <mergeCell ref="N13:O14"/>
    <mergeCell ref="P13:X14"/>
    <mergeCell ref="V1:W2"/>
    <mergeCell ref="E2:G2"/>
    <mergeCell ref="H2:K2"/>
    <mergeCell ref="E4:O5"/>
    <mergeCell ref="E6:R7"/>
    <mergeCell ref="A9:L9"/>
  </mergeCells>
  <phoneticPr fontId="3"/>
  <pageMargins left="0.59055118110236227" right="0.39370078740157483" top="0.59055118110236227" bottom="0.78740157480314965" header="0.31496062992125984" footer="0.31496062992125984"/>
  <pageSetup paperSize="9" scale="88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3年の部_対戦表</vt:lpstr>
      <vt:lpstr>3年の部_時程表</vt:lpstr>
      <vt:lpstr>４年の部_対戦表</vt:lpstr>
      <vt:lpstr>４年の部_時程表</vt:lpstr>
      <vt:lpstr>5年の部_対戦表</vt:lpstr>
      <vt:lpstr>5年の部_時程表</vt:lpstr>
      <vt:lpstr>６年の部_対戦表 </vt:lpstr>
      <vt:lpstr>６年の部_時程表 </vt:lpstr>
      <vt:lpstr>'3年の部_対戦表'!GroupTitle</vt:lpstr>
      <vt:lpstr>'４年の部_対戦表'!GroupTitle</vt:lpstr>
      <vt:lpstr>'5年の部_対戦表'!GroupTitle</vt:lpstr>
      <vt:lpstr>'６年の部_対戦表 '!GroupTitle</vt:lpstr>
      <vt:lpstr>'４年の部_時程表'!Print_Area</vt:lpstr>
      <vt:lpstr>'４年の部_対戦表'!Print_Area</vt:lpstr>
      <vt:lpstr>'６年の部_時程表 '!Print_Area</vt:lpstr>
      <vt:lpstr>'６年の部_対戦表 '!Print_Area</vt:lpstr>
      <vt:lpstr>'3年の部_対戦表'!TnmtTitle</vt:lpstr>
      <vt:lpstr>'４年の部_対戦表'!TnmtTitle</vt:lpstr>
      <vt:lpstr>'5年の部_対戦表'!TnmtTitle</vt:lpstr>
      <vt:lpstr>'６年の部_対戦表 '!TnmtTitle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jo.ko.atsushi@dj9.so-net.ne.jp</dc:creator>
  <cp:lastModifiedBy>岩片健</cp:lastModifiedBy>
  <cp:lastPrinted>2017-06-10T05:41:22Z</cp:lastPrinted>
  <dcterms:created xsi:type="dcterms:W3CDTF">2017-05-07T13:29:09Z</dcterms:created>
  <dcterms:modified xsi:type="dcterms:W3CDTF">2017-06-14T12:19:01Z</dcterms:modified>
</cp:coreProperties>
</file>